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65" yWindow="-120" windowWidth="20610" windowHeight="11640"/>
  </bookViews>
  <sheets>
    <sheet name="Sheet1" sheetId="1" r:id="rId1"/>
    <sheet name="Export projection" sheetId="2" r:id="rId2"/>
  </sheets>
  <definedNames>
    <definedName name="_xlnm.Print_Titles" localSheetId="0">Sheet1!$1:$3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7" i="2" l="1"/>
  <c r="E7" i="2"/>
  <c r="D7" i="2"/>
  <c r="C7" i="2"/>
  <c r="E6" i="2"/>
  <c r="D6" i="2"/>
  <c r="C6" i="2"/>
  <c r="C5" i="2"/>
  <c r="D5" i="2"/>
  <c r="E5" i="2"/>
  <c r="F5" i="2"/>
  <c r="T20" i="1"/>
  <c r="T21" i="1"/>
  <c r="S20" i="1"/>
  <c r="S21" i="1"/>
  <c r="R20" i="1"/>
  <c r="R21" i="1"/>
  <c r="Q20" i="1"/>
  <c r="Q21" i="1"/>
  <c r="P20" i="1"/>
  <c r="P21" i="1"/>
  <c r="O20" i="1"/>
  <c r="O21" i="1"/>
  <c r="N20" i="1"/>
  <c r="N21" i="1"/>
  <c r="M20" i="1"/>
  <c r="M21" i="1"/>
  <c r="L20" i="1"/>
  <c r="L21" i="1"/>
  <c r="K20" i="1"/>
  <c r="K21" i="1"/>
  <c r="J20" i="1"/>
  <c r="J21" i="1"/>
  <c r="I20" i="1"/>
  <c r="I21" i="1"/>
  <c r="H20" i="1"/>
  <c r="H21" i="1"/>
  <c r="G20" i="1"/>
  <c r="G21" i="1"/>
  <c r="F20" i="1"/>
  <c r="F21" i="1"/>
  <c r="E20" i="1"/>
  <c r="E21" i="1"/>
  <c r="D20" i="1"/>
  <c r="D21" i="1"/>
</calcChain>
</file>

<file path=xl/comments1.xml><?xml version="1.0" encoding="utf-8"?>
<comments xmlns="http://schemas.openxmlformats.org/spreadsheetml/2006/main">
  <authors>
    <author>Brad Hess</author>
  </authors>
  <commentList>
    <comment ref="C1" authorId="0">
      <text>
        <r>
          <rPr>
            <sz val="9"/>
            <color indexed="81"/>
            <rFont val="Times New Roman"/>
            <family val="1"/>
          </rPr>
          <t>Report results only for the current quarter. DO NOT CUMULATE RESULTS FROM PREVIOUS QUARTERS. Part B below is for reporting performance on measures designed by NEMA specific to its 2013 MDCP project. Note that performance on ITA's primary metric, exports, is NOT reported in Part B. Report separately each quarter in Part A: export transations field or exports not transaction-specific (goal for 2013.10.01-2016.09.30 is $302,000,000 (estimated 2013 base of $410 m in exports with annual increases of 10% for 2014, 12% for 2015, and 14% for 2016 based on NEMA's experience in advancing Smart Grid development and standards in Canada and Mexico). Enter ONLY NUMBERS in fields 20-36 below. NOTES regarding fields 20-36 can be entered in field 40-Comments.</t>
        </r>
      </text>
    </comment>
    <comment ref="A3" authorId="0">
      <text>
        <r>
          <rPr>
            <sz val="9"/>
            <color indexed="81"/>
            <rFont val="Times New Roman"/>
            <family val="1"/>
          </rPr>
          <t>Enter the date that you completed the report for the quarter reported.</t>
        </r>
      </text>
    </comment>
    <comment ref="B3" authorId="0">
      <text>
        <r>
          <rPr>
            <sz val="9"/>
            <color indexed="81"/>
            <rFont val="Times New Roman"/>
            <family val="1"/>
          </rPr>
          <t>Email address of person completing report.</t>
        </r>
        <r>
          <rPr>
            <sz val="9"/>
            <color indexed="81"/>
            <rFont val="Tahoma"/>
            <family val="2"/>
          </rPr>
          <t xml:space="preserve">
</t>
        </r>
      </text>
    </comment>
    <comment ref="C3" authorId="0">
      <text>
        <r>
          <rPr>
            <sz val="9"/>
            <color indexed="81"/>
            <rFont val="Times New Roman"/>
            <family val="1"/>
          </rPr>
          <t>A quarter comprises three months or any portion thereof ending on March 31, June 30, September 30, or December 31. Enter, e.g. June 30,2013, as 06/30/2013. It will display as 2013.06.30.</t>
        </r>
        <r>
          <rPr>
            <sz val="9"/>
            <color indexed="81"/>
            <rFont val="Tahoma"/>
            <family val="2"/>
          </rPr>
          <t xml:space="preserve">
</t>
        </r>
      </text>
    </comment>
    <comment ref="D3" authorId="0">
      <text>
        <r>
          <rPr>
            <sz val="9"/>
            <color indexed="81"/>
            <rFont val="Times New Roman"/>
            <family val="1"/>
          </rPr>
          <t xml:space="preserve">Number of U.S. companies directly involved in MDCP project activities. Goal: 30
</t>
        </r>
      </text>
    </comment>
    <comment ref="E3" authorId="0">
      <text>
        <r>
          <rPr>
            <sz val="9"/>
            <color indexed="81"/>
            <rFont val="Times New Roman"/>
            <family val="1"/>
          </rPr>
          <t>Number of SMEs that report making sales to Brazil. Goal: 20</t>
        </r>
      </text>
    </comment>
    <comment ref="F3" authorId="0">
      <text>
        <r>
          <rPr>
            <sz val="9"/>
            <color indexed="81"/>
            <rFont val="Times New Roman"/>
            <family val="1"/>
          </rPr>
          <t>Participate in national standards development committees. Number of committees. Goal: 4</t>
        </r>
      </text>
    </comment>
    <comment ref="G3" authorId="0">
      <text>
        <r>
          <rPr>
            <sz val="9"/>
            <color indexed="81"/>
            <rFont val="Times New Roman"/>
            <family val="1"/>
          </rPr>
          <t xml:space="preserve">Number of foreign attendees at each NEMA technical training seminar. Goal: 450 (50/seminar x 3 regional seminars per year x 3 years)
</t>
        </r>
      </text>
    </comment>
    <comment ref="H3" authorId="0">
      <text>
        <r>
          <rPr>
            <sz val="9"/>
            <color indexed="81"/>
            <rFont val="Times New Roman"/>
            <family val="1"/>
          </rPr>
          <t>Number of foreign participants on reverse trade missions whose travel to the United States is sponsored as part of the MDCP project. One or two others per mission are likely to participate at their own expnse.  Goal: 10 (2 sponsored travelers x 5 reverse missions)</t>
        </r>
        <r>
          <rPr>
            <sz val="9"/>
            <color indexed="81"/>
            <rFont val="Tahoma"/>
            <family val="2"/>
          </rPr>
          <t xml:space="preserve">
</t>
        </r>
      </text>
    </comment>
    <comment ref="I3" authorId="0">
      <text>
        <r>
          <rPr>
            <sz val="9"/>
            <color indexed="81"/>
            <rFont val="Times New Roman"/>
            <family val="1"/>
          </rPr>
          <t xml:space="preserve">Number of SME technical experts participating in any of NEMA technical seminars and webinars: Goal: 8 </t>
        </r>
      </text>
    </comment>
    <comment ref="J3" authorId="0">
      <text>
        <r>
          <rPr>
            <sz val="9"/>
            <color indexed="81"/>
            <rFont val="Times New Roman"/>
            <family val="1"/>
          </rPr>
          <t xml:space="preserve">Number of technical seminars (dialogues/ workshops) on interoperability standards and conformity assessment procedures geared toward utilities. Goal: 9 (1 seminar each in 3 regions of Brazil each of the 3 years of the project)
</t>
        </r>
      </text>
    </comment>
    <comment ref="K3" authorId="0">
      <text>
        <r>
          <rPr>
            <sz val="9"/>
            <color indexed="81"/>
            <rFont val="Times New Roman"/>
            <family val="1"/>
          </rPr>
          <t xml:space="preserve">Number of webinars for U.S. stakeholders on the regulatory climate and best practices in Brazil in the electroindustry, engaging Brazilian regulators and trade associations to present. Goal: 6 (2 webinars in each year of the project)
</t>
        </r>
      </text>
    </comment>
    <comment ref="L3" authorId="0">
      <text>
        <r>
          <rPr>
            <sz val="9"/>
            <color indexed="81"/>
            <rFont val="Times New Roman"/>
            <family val="1"/>
          </rPr>
          <t>Web information portal on all activities dealing with Smart Grid in Brazil and the United States. Goal: 1 portal created and maintained</t>
        </r>
      </text>
    </comment>
    <comment ref="M3" authorId="0">
      <text>
        <r>
          <rPr>
            <sz val="9"/>
            <color indexed="81"/>
            <rFont val="Times New Roman"/>
            <family val="1"/>
          </rPr>
          <t>Number of trade missions to Brazil to make commercial connections with end-users. Goal: 3 (1 per each year of the project)</t>
        </r>
      </text>
    </comment>
    <comment ref="N3" authorId="0">
      <text>
        <r>
          <rPr>
            <sz val="9"/>
            <color indexed="81"/>
            <rFont val="Times New Roman"/>
            <family val="1"/>
          </rPr>
          <t>Make Smart Grid presentation at DistribuTECH Brazil in Sao Paulo. Goal: 3 (once for each of the 3 years of the project)</t>
        </r>
      </text>
    </comment>
    <comment ref="O3" authorId="0">
      <text>
        <r>
          <rPr>
            <sz val="9"/>
            <color indexed="81"/>
            <rFont val="Times New Roman"/>
            <family val="1"/>
          </rPr>
          <t>Number of joint workshops in Brazil on the U.S. Smart Grid roadmap/ updates, working with ABNT, SGIP, and NIST Goal 1 workshop</t>
        </r>
      </text>
    </comment>
    <comment ref="P3" authorId="0">
      <text>
        <r>
          <rPr>
            <sz val="9"/>
            <color indexed="81"/>
            <rFont val="Times New Roman"/>
            <family val="1"/>
          </rPr>
          <t>Number of missions to bring Brazilian regulators and utilities officials to attend DistribuTECH or other annual U.S. conferences highlighting Smart Grid technology. Goal: 5 reverse missions</t>
        </r>
      </text>
    </comment>
    <comment ref="Q3" authorId="0">
      <text>
        <r>
          <rPr>
            <sz val="9"/>
            <color indexed="81"/>
            <rFont val="Times New Roman"/>
            <family val="1"/>
          </rPr>
          <t>Number of government-to-government level dialogues including presentation of the Strategic Energy Dialogue and the Strategic Commercial Dialogue on the benefits of upgrading to Smart Grid. Goal: 6 (Brazil: 3, U.S.: 3)</t>
        </r>
      </text>
    </comment>
    <comment ref="R3" authorId="0">
      <text>
        <r>
          <rPr>
            <sz val="9"/>
            <color indexed="81"/>
            <rFont val="Times New Roman"/>
            <family val="1"/>
          </rPr>
          <t>Develop and use a workshop program to address needs identified by Brazil's electricaly industry regulator, ANEEL. Goal: 1 workshop program developed and utilized</t>
        </r>
      </text>
    </comment>
    <comment ref="S3" authorId="0">
      <text>
        <r>
          <rPr>
            <sz val="9"/>
            <color indexed="81"/>
            <rFont val="Times New Roman"/>
            <family val="1"/>
          </rPr>
          <t>Return on investment (ROI) model developed with beta test feedback from U.S. stakeholders and 5 Brazilian utilities. Goal 1 model tested</t>
        </r>
      </text>
    </comment>
    <comment ref="T3" authorId="0">
      <text>
        <r>
          <rPr>
            <sz val="9"/>
            <color indexed="81"/>
            <rFont val="Times New Roman"/>
            <family val="1"/>
          </rPr>
          <t>Number of live meetings, face-to-face or via conference call, with Utilities Telecom Council (UTC) MDCP project team. Goal: 12 (once per quarter).</t>
        </r>
      </text>
    </comment>
    <comment ref="U3" authorId="0">
      <text>
        <r>
          <rPr>
            <sz val="9"/>
            <color indexed="81"/>
            <rFont val="Times New Roman"/>
            <family val="1"/>
          </rPr>
          <t xml:space="preserve">If you need to explain any of the numbers reported in fields 20-36 enter text here preceded by the field number, e.g. "24-In addition to 2 sponsored foreign participants to this quarter's reverse mission, four (4) others came at their own expense." </t>
        </r>
      </text>
    </comment>
  </commentList>
</comments>
</file>

<file path=xl/sharedStrings.xml><?xml version="1.0" encoding="utf-8"?>
<sst xmlns="http://schemas.openxmlformats.org/spreadsheetml/2006/main" count="37" uniqueCount="37">
  <si>
    <t>Timestamp</t>
  </si>
  <si>
    <t>01-Reporter</t>
  </si>
  <si>
    <t>03-Qtr ended</t>
  </si>
  <si>
    <t>Goal during project period:</t>
  </si>
  <si>
    <t>As a percentage of goal during period:</t>
  </si>
  <si>
    <t>NEMA-2013</t>
  </si>
  <si>
    <t>20-US-firms-engaged</t>
  </si>
  <si>
    <t>21-US-firms-exporting</t>
  </si>
  <si>
    <t>23-For-participants-tech-seminars</t>
  </si>
  <si>
    <t>24-For-participants-reverse-missions</t>
  </si>
  <si>
    <t>25-US-tech-experts-seminars-webinars</t>
  </si>
  <si>
    <t>27-Webinars-for-US-stakeholders</t>
  </si>
  <si>
    <t>28-Develop-info-portal</t>
  </si>
  <si>
    <t>29-Trade-missions</t>
  </si>
  <si>
    <t>30-Present-DistribuTECH</t>
  </si>
  <si>
    <t>31-Joint-Brazil-workshop-on-US-SmartGrid</t>
  </si>
  <si>
    <t>32-Reverse-missions</t>
  </si>
  <si>
    <t>33-Govt-to-govt-dialogues</t>
  </si>
  <si>
    <t>34-Workshop-ANEEL-regulator-lessons-learned</t>
  </si>
  <si>
    <t>35-Develop-ROI-model-for-utilities</t>
  </si>
  <si>
    <t>36-Coordination-mtg-wUTC</t>
  </si>
  <si>
    <t>22-Participate-standards-dev</t>
  </si>
  <si>
    <t>26-Tech-seminars</t>
  </si>
  <si>
    <t>MDCP period</t>
  </si>
  <si>
    <t>Steve.Griffith@nema.org</t>
  </si>
  <si>
    <t>Comments</t>
  </si>
  <si>
    <t>2014.04.21</t>
  </si>
  <si>
    <t>2014.03.31</t>
  </si>
  <si>
    <t>(20)- There are (24) companies participating on NEMA's Smart Grid Council     (22)- The US TAGs for IEC PC118 and IEC TC120 have NEMA staff in leadership positions. In addition NEMA staff attended (9) international activities including the International Builders Show, and the 22nd Annual CANENA general meeting                                                                                                                                                                                                                                                   (33)- U.S.-Brazil Commercial Dialogue meeting occured in Sao Paulo on Friday, Feb 7th, 2014</t>
  </si>
  <si>
    <t>Gene.Eckhart@nema.org</t>
  </si>
  <si>
    <t>2014.06.30</t>
  </si>
  <si>
    <t xml:space="preserve">(23)-UTC Latin America Summit held in Florianopolis, Brazil April 2-4; (25) 4 technical experts from US firms filled one panel and 5 on another; (26) UTC Latin America Summit (op cit) and UTC Telecom 2014 May 6-9 Phoenix; (28) See NEMA Smart Grid Brazil MDCP Portal at http://www.nema.org/Policy/Energy/Smartgrid/Smart-Grid-Brazil-MDCP/pages/default.aspx </t>
  </si>
  <si>
    <t>2014.07.31</t>
  </si>
  <si>
    <t>2014.10.30</t>
  </si>
  <si>
    <t>Paul.Molitor@NEMA.org</t>
  </si>
  <si>
    <t>2014.09.30</t>
  </si>
  <si>
    <t>(20) Twenty-four companies participate in the NEMA Smart Grid Council   (22) Eleven companies participate for IEC PC118 meetings     (23) About fourty participated on a webinar with Steve Griffith in July 2014   (25) Twelve technical experts participated in a webinar with the US TAG for IEC PC118 plus representatives from IEEE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</si>
</sst>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yyyy\.mm\.dd"/>
  </numFmts>
  <fonts count="19" x14ac:knownFonts="1">
    <font>
      <sz val="10"/>
      <color rgb="FF000000"/>
      <name val="Arial"/>
    </font>
    <font>
      <sz val="8"/>
      <color rgb="FF000000"/>
      <name val="Times New Roman"/>
      <family val="1"/>
    </font>
    <font>
      <sz val="8"/>
      <color rgb="FF000000"/>
      <name val="Times New Roman"/>
      <family val="1"/>
    </font>
    <font>
      <b/>
      <sz val="8"/>
      <color rgb="FF000000"/>
      <name val="Times New Roman"/>
      <family val="1"/>
    </font>
    <font>
      <sz val="8"/>
      <color rgb="FF000000"/>
      <name val="Times New Roman"/>
      <family val="1"/>
    </font>
    <font>
      <sz val="8"/>
      <color rgb="FF000000"/>
      <name val="Times New Roman"/>
      <family val="1"/>
    </font>
    <font>
      <sz val="8"/>
      <color rgb="FF000000"/>
      <name val="Times New Roman"/>
      <family val="1"/>
    </font>
    <font>
      <b/>
      <sz val="8"/>
      <color rgb="FF000000"/>
      <name val="Times New Roman"/>
      <family val="1"/>
    </font>
    <font>
      <sz val="10"/>
      <color rgb="FF000000"/>
      <name val="Arial"/>
      <family val="2"/>
    </font>
    <font>
      <sz val="14"/>
      <color rgb="FF000000"/>
      <name val="Cambria"/>
      <family val="1"/>
    </font>
    <font>
      <sz val="9"/>
      <color indexed="81"/>
      <name val="Tahoma"/>
      <family val="2"/>
    </font>
    <font>
      <b/>
      <sz val="8"/>
      <color rgb="FF000000"/>
      <name val="Cambria"/>
      <family val="1"/>
    </font>
    <font>
      <u/>
      <sz val="10"/>
      <color theme="10"/>
      <name val="Arial"/>
      <family val="2"/>
    </font>
    <font>
      <u/>
      <sz val="10"/>
      <color theme="11"/>
      <name val="Arial"/>
      <family val="2"/>
    </font>
    <font>
      <i/>
      <sz val="9"/>
      <color rgb="FF367392"/>
      <name val="Cambria"/>
      <family val="1"/>
    </font>
    <font>
      <sz val="9"/>
      <color indexed="81"/>
      <name val="Times New Roman"/>
      <family val="1"/>
    </font>
    <font>
      <sz val="10"/>
      <color rgb="FF000000"/>
      <name val="Times New Roman"/>
      <family val="1"/>
    </font>
    <font>
      <u/>
      <sz val="10"/>
      <color rgb="FF000000"/>
      <name val="Times New Roman"/>
      <family val="1"/>
    </font>
    <font>
      <u/>
      <sz val="10"/>
      <color theme="10"/>
      <name val="Arial"/>
    </font>
  </fonts>
  <fills count="4">
    <fill>
      <patternFill patternType="none"/>
    </fill>
    <fill>
      <patternFill patternType="gray125"/>
    </fill>
    <fill>
      <patternFill patternType="solid">
        <fgColor rgb="FFDDDDDD"/>
        <bgColor indexed="64"/>
      </patternFill>
    </fill>
    <fill>
      <patternFill patternType="solid">
        <fgColor rgb="FFFFFFCC"/>
        <bgColor indexed="64"/>
      </patternFill>
    </fill>
  </fills>
  <borders count="2">
    <border>
      <left/>
      <right/>
      <top/>
      <bottom/>
      <diagonal/>
    </border>
    <border>
      <left/>
      <right/>
      <top style="thin">
        <color auto="1"/>
      </top>
      <bottom/>
      <diagonal/>
    </border>
  </borders>
  <cellStyleXfs count="5">
    <xf numFmtId="0" fontId="0" fillId="0" borderId="0"/>
    <xf numFmtId="0" fontId="8" fillId="0" borderId="0"/>
    <xf numFmtId="0" fontId="12"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cellStyleXfs>
  <cellXfs count="28">
    <xf numFmtId="0" fontId="0" fillId="0" borderId="0" xfId="0" applyAlignment="1">
      <alignment wrapText="1"/>
    </xf>
    <xf numFmtId="0" fontId="2" fillId="0" borderId="0" xfId="0" applyFont="1" applyAlignment="1">
      <alignment vertical="top" wrapText="1"/>
    </xf>
    <xf numFmtId="0" fontId="3" fillId="2" borderId="0" xfId="0" applyFont="1" applyFill="1" applyAlignment="1">
      <alignment horizontal="center" wrapText="1"/>
    </xf>
    <xf numFmtId="0" fontId="4" fillId="0" borderId="0" xfId="0" applyFont="1" applyAlignment="1">
      <alignment wrapText="1"/>
    </xf>
    <xf numFmtId="164" fontId="5" fillId="0" borderId="0" xfId="0" applyNumberFormat="1" applyFont="1" applyFill="1" applyAlignment="1">
      <alignment vertical="top" wrapText="1"/>
    </xf>
    <xf numFmtId="0" fontId="0" fillId="0" borderId="0" xfId="0" applyAlignment="1">
      <alignment vertical="top" wrapText="1"/>
    </xf>
    <xf numFmtId="0" fontId="9" fillId="0" borderId="0" xfId="0" applyFont="1" applyAlignment="1">
      <alignment vertical="center"/>
    </xf>
    <xf numFmtId="0" fontId="0" fillId="0" borderId="0" xfId="0" applyAlignment="1">
      <alignment vertical="top"/>
    </xf>
    <xf numFmtId="0" fontId="6" fillId="0" borderId="0" xfId="0" applyFont="1" applyFill="1" applyAlignment="1">
      <alignment vertical="top" wrapText="1"/>
    </xf>
    <xf numFmtId="0" fontId="1" fillId="0" borderId="0" xfId="0" applyFont="1" applyFill="1" applyAlignment="1">
      <alignment vertical="top" wrapText="1"/>
    </xf>
    <xf numFmtId="0" fontId="7" fillId="2" borderId="0" xfId="1" applyFont="1" applyFill="1" applyAlignment="1">
      <alignment horizontal="center" wrapText="1"/>
    </xf>
    <xf numFmtId="0" fontId="11" fillId="2" borderId="0" xfId="1" applyFont="1" applyFill="1" applyAlignment="1">
      <alignment horizontal="centerContinuous" wrapText="1"/>
    </xf>
    <xf numFmtId="0" fontId="7" fillId="2" borderId="0" xfId="1" applyFont="1" applyFill="1" applyAlignment="1">
      <alignment horizontal="left" wrapText="1"/>
    </xf>
    <xf numFmtId="3" fontId="1" fillId="0" borderId="0" xfId="0" applyNumberFormat="1" applyFont="1" applyFill="1" applyAlignment="1">
      <alignment vertical="top" wrapText="1"/>
    </xf>
    <xf numFmtId="3" fontId="1" fillId="3" borderId="1" xfId="0" applyNumberFormat="1" applyFont="1" applyFill="1" applyBorder="1" applyAlignment="1">
      <alignment vertical="top" wrapText="1"/>
    </xf>
    <xf numFmtId="165" fontId="5" fillId="0" borderId="0" xfId="0" applyNumberFormat="1" applyFont="1" applyFill="1" applyAlignment="1">
      <alignment vertical="top" wrapText="1"/>
    </xf>
    <xf numFmtId="14" fontId="1" fillId="0" borderId="0" xfId="0" applyNumberFormat="1" applyFont="1" applyFill="1" applyAlignment="1">
      <alignment vertical="top" wrapText="1"/>
    </xf>
    <xf numFmtId="0" fontId="14" fillId="0" borderId="0" xfId="0" applyFont="1" applyAlignment="1"/>
    <xf numFmtId="3" fontId="14" fillId="0" borderId="0" xfId="0" applyNumberFormat="1" applyFont="1" applyAlignment="1"/>
    <xf numFmtId="9" fontId="14" fillId="0" borderId="0" xfId="0" applyNumberFormat="1" applyFont="1" applyAlignment="1">
      <alignment wrapText="1"/>
    </xf>
    <xf numFmtId="0" fontId="1" fillId="0" borderId="0" xfId="0" applyFont="1" applyAlignment="1">
      <alignment wrapText="1"/>
    </xf>
    <xf numFmtId="3" fontId="16" fillId="0" borderId="0" xfId="0" applyNumberFormat="1" applyFont="1" applyAlignment="1">
      <alignment wrapText="1"/>
    </xf>
    <xf numFmtId="4" fontId="16" fillId="0" borderId="0" xfId="0" applyNumberFormat="1" applyFont="1" applyAlignment="1">
      <alignment wrapText="1"/>
    </xf>
    <xf numFmtId="3" fontId="16" fillId="0" borderId="1" xfId="0" applyNumberFormat="1" applyFont="1" applyBorder="1" applyAlignment="1">
      <alignment wrapText="1"/>
    </xf>
    <xf numFmtId="1" fontId="17" fillId="0" borderId="0" xfId="0" applyNumberFormat="1" applyFont="1" applyAlignment="1">
      <alignment wrapText="1"/>
    </xf>
    <xf numFmtId="1" fontId="17" fillId="0" borderId="0" xfId="0" applyNumberFormat="1" applyFont="1" applyAlignment="1">
      <alignment horizontal="right" wrapText="1"/>
    </xf>
    <xf numFmtId="0" fontId="18" fillId="0" borderId="0" xfId="4" applyFill="1" applyAlignment="1">
      <alignment vertical="top" wrapText="1"/>
    </xf>
    <xf numFmtId="165" fontId="1" fillId="0" borderId="0" xfId="0" applyNumberFormat="1" applyFont="1" applyFill="1" applyAlignment="1">
      <alignment vertical="top" wrapText="1"/>
    </xf>
  </cellXfs>
  <cellStyles count="5">
    <cellStyle name="Followed Hyperlink" xfId="3" builtinId="9" hidden="1"/>
    <cellStyle name="Hyperlink" xfId="2" builtinId="8" hidden="1"/>
    <cellStyle name="Hyperlink" xfId="4" builtinId="8"/>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0</xdr:row>
      <xdr:rowOff>1063237</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1543050" cy="1063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aul.Molitor@NEMA.org" TargetMode="External"/><Relationship Id="rId7" Type="http://schemas.openxmlformats.org/officeDocument/2006/relationships/comments" Target="../comments1.xml"/><Relationship Id="rId2" Type="http://schemas.openxmlformats.org/officeDocument/2006/relationships/hyperlink" Target="mailto:Gene.Eckhart@nema.org" TargetMode="External"/><Relationship Id="rId1" Type="http://schemas.openxmlformats.org/officeDocument/2006/relationships/hyperlink" Target="mailto:Steve.Griffith@nema.org"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87"/>
  <sheetViews>
    <sheetView tabSelected="1" zoomScale="75" zoomScaleNormal="75" workbookViewId="0">
      <pane ySplit="3" topLeftCell="A4" activePane="bottomLeft" state="frozen"/>
      <selection pane="bottomLeft" activeCell="U7" sqref="U7"/>
    </sheetView>
  </sheetViews>
  <sheetFormatPr defaultColWidth="17.140625" defaultRowHeight="12.75" customHeight="1" x14ac:dyDescent="0.2"/>
  <cols>
    <col min="1" max="1" width="9" customWidth="1"/>
    <col min="2" max="2" width="13.140625" customWidth="1"/>
    <col min="3" max="3" width="8.7109375" customWidth="1"/>
    <col min="4" max="10" width="8.42578125" customWidth="1"/>
    <col min="11" max="11" width="9" customWidth="1"/>
    <col min="12" max="13" width="8.42578125" customWidth="1"/>
    <col min="14" max="14" width="10" customWidth="1"/>
    <col min="15" max="19" width="8.42578125" customWidth="1"/>
    <col min="20" max="20" width="9.5703125" customWidth="1"/>
    <col min="21" max="21" width="49.42578125" customWidth="1"/>
  </cols>
  <sheetData>
    <row r="1" spans="1:31" ht="102" customHeight="1" x14ac:dyDescent="0.2">
      <c r="A1" s="5"/>
      <c r="B1" s="5"/>
      <c r="C1" s="6" t="s">
        <v>5</v>
      </c>
      <c r="D1" s="7"/>
      <c r="E1" s="7"/>
      <c r="F1" s="7"/>
      <c r="G1" s="7"/>
      <c r="H1" s="7"/>
      <c r="I1" s="7"/>
      <c r="J1" s="7"/>
      <c r="K1" s="7"/>
      <c r="L1" s="7"/>
      <c r="M1" s="7"/>
      <c r="N1" s="7"/>
      <c r="O1" s="7"/>
      <c r="P1" s="7"/>
      <c r="Q1" s="7"/>
      <c r="R1" s="7"/>
      <c r="S1" s="7"/>
      <c r="T1" s="7"/>
    </row>
    <row r="2" spans="1:31" x14ac:dyDescent="0.2">
      <c r="A2" s="17" t="s">
        <v>3</v>
      </c>
      <c r="B2" s="17"/>
      <c r="C2" s="17"/>
      <c r="D2" s="17">
        <v>30</v>
      </c>
      <c r="E2" s="17">
        <v>20</v>
      </c>
      <c r="F2" s="17">
        <v>4</v>
      </c>
      <c r="G2" s="17">
        <v>450</v>
      </c>
      <c r="H2" s="17">
        <v>10</v>
      </c>
      <c r="I2" s="17">
        <v>8</v>
      </c>
      <c r="J2" s="17">
        <v>9</v>
      </c>
      <c r="K2" s="17">
        <v>6</v>
      </c>
      <c r="L2" s="17">
        <v>1</v>
      </c>
      <c r="M2" s="17">
        <v>3</v>
      </c>
      <c r="N2" s="17">
        <v>3</v>
      </c>
      <c r="O2" s="17">
        <v>1</v>
      </c>
      <c r="P2" s="17">
        <v>5</v>
      </c>
      <c r="Q2" s="17">
        <v>6</v>
      </c>
      <c r="R2" s="17">
        <v>1</v>
      </c>
      <c r="S2" s="17">
        <v>1</v>
      </c>
      <c r="T2" s="17">
        <v>12</v>
      </c>
    </row>
    <row r="3" spans="1:31" ht="63.75" x14ac:dyDescent="0.2">
      <c r="A3" s="11" t="s">
        <v>0</v>
      </c>
      <c r="B3" s="12" t="s">
        <v>1</v>
      </c>
      <c r="C3" s="10" t="s">
        <v>2</v>
      </c>
      <c r="D3" s="2" t="s">
        <v>6</v>
      </c>
      <c r="E3" s="2" t="s">
        <v>7</v>
      </c>
      <c r="F3" s="2" t="s">
        <v>21</v>
      </c>
      <c r="G3" s="2" t="s">
        <v>8</v>
      </c>
      <c r="H3" s="2" t="s">
        <v>9</v>
      </c>
      <c r="I3" s="2" t="s">
        <v>10</v>
      </c>
      <c r="J3" s="2" t="s">
        <v>22</v>
      </c>
      <c r="K3" s="2" t="s">
        <v>11</v>
      </c>
      <c r="L3" s="2" t="s">
        <v>12</v>
      </c>
      <c r="M3" s="2" t="s">
        <v>13</v>
      </c>
      <c r="N3" s="2" t="s">
        <v>14</v>
      </c>
      <c r="O3" s="2" t="s">
        <v>15</v>
      </c>
      <c r="P3" s="2" t="s">
        <v>16</v>
      </c>
      <c r="Q3" s="2" t="s">
        <v>17</v>
      </c>
      <c r="R3" s="2" t="s">
        <v>18</v>
      </c>
      <c r="S3" s="2" t="s">
        <v>19</v>
      </c>
      <c r="T3" s="2" t="s">
        <v>20</v>
      </c>
      <c r="U3" s="2" t="s">
        <v>25</v>
      </c>
      <c r="V3" s="3"/>
      <c r="W3" s="3"/>
      <c r="X3" s="3"/>
      <c r="Y3" s="3"/>
      <c r="Z3" s="3"/>
      <c r="AA3" s="3"/>
      <c r="AB3" s="3"/>
      <c r="AC3" s="3"/>
      <c r="AD3" s="3"/>
      <c r="AE3" s="3"/>
    </row>
    <row r="4" spans="1:31" ht="101.25" x14ac:dyDescent="0.2">
      <c r="A4" s="27" t="s">
        <v>26</v>
      </c>
      <c r="B4" s="26" t="s">
        <v>24</v>
      </c>
      <c r="C4" s="16" t="s">
        <v>27</v>
      </c>
      <c r="D4" s="9">
        <v>24</v>
      </c>
      <c r="E4" s="9">
        <v>0</v>
      </c>
      <c r="F4" s="9">
        <v>11</v>
      </c>
      <c r="G4" s="9"/>
      <c r="H4" s="9"/>
      <c r="I4" s="9"/>
      <c r="J4" s="9"/>
      <c r="K4" s="9"/>
      <c r="L4" s="9"/>
      <c r="M4" s="9"/>
      <c r="N4" s="9"/>
      <c r="O4" s="9"/>
      <c r="P4" s="9"/>
      <c r="Q4" s="9">
        <v>1</v>
      </c>
      <c r="R4" s="9"/>
      <c r="S4" s="9"/>
      <c r="T4" s="9">
        <v>1</v>
      </c>
      <c r="U4" s="9" t="s">
        <v>28</v>
      </c>
      <c r="V4" s="1"/>
      <c r="W4" s="3"/>
      <c r="X4" s="3"/>
      <c r="Y4" s="3"/>
      <c r="Z4" s="3"/>
      <c r="AA4" s="3"/>
      <c r="AB4" s="3"/>
      <c r="AC4" s="3"/>
      <c r="AD4" s="3"/>
      <c r="AE4" s="3"/>
    </row>
    <row r="5" spans="1:31" ht="67.5" x14ac:dyDescent="0.2">
      <c r="A5" s="27" t="s">
        <v>32</v>
      </c>
      <c r="B5" s="26" t="s">
        <v>29</v>
      </c>
      <c r="C5" s="16" t="s">
        <v>30</v>
      </c>
      <c r="D5" s="9">
        <v>0</v>
      </c>
      <c r="E5" s="9">
        <v>0</v>
      </c>
      <c r="F5" s="9">
        <v>0</v>
      </c>
      <c r="G5" s="9">
        <v>250</v>
      </c>
      <c r="H5" s="9"/>
      <c r="I5" s="9">
        <v>9</v>
      </c>
      <c r="J5" s="9">
        <v>2</v>
      </c>
      <c r="K5" s="9"/>
      <c r="L5" s="9">
        <v>1</v>
      </c>
      <c r="M5" s="9"/>
      <c r="N5" s="9"/>
      <c r="O5" s="9"/>
      <c r="P5" s="9"/>
      <c r="Q5" s="9"/>
      <c r="R5" s="9"/>
      <c r="S5" s="9"/>
      <c r="T5" s="9">
        <v>1</v>
      </c>
      <c r="U5" s="9" t="s">
        <v>31</v>
      </c>
      <c r="V5" s="1"/>
      <c r="W5" s="3"/>
      <c r="X5" s="3"/>
      <c r="Y5" s="3"/>
      <c r="Z5" s="3"/>
      <c r="AA5" s="3"/>
      <c r="AB5" s="3"/>
      <c r="AC5" s="3"/>
      <c r="AD5" s="3"/>
      <c r="AE5" s="3"/>
    </row>
    <row r="6" spans="1:31" ht="56.25" x14ac:dyDescent="0.2">
      <c r="A6" s="27" t="s">
        <v>33</v>
      </c>
      <c r="B6" s="26" t="s">
        <v>34</v>
      </c>
      <c r="C6" s="9" t="s">
        <v>35</v>
      </c>
      <c r="D6" s="9">
        <v>24</v>
      </c>
      <c r="E6" s="9"/>
      <c r="F6" s="9">
        <v>11</v>
      </c>
      <c r="G6" s="9">
        <v>40</v>
      </c>
      <c r="H6" s="9"/>
      <c r="I6" s="9">
        <v>12</v>
      </c>
      <c r="J6" s="9"/>
      <c r="K6" s="9"/>
      <c r="L6" s="9"/>
      <c r="M6" s="9"/>
      <c r="N6" s="9"/>
      <c r="O6" s="9"/>
      <c r="P6" s="9"/>
      <c r="Q6" s="9"/>
      <c r="R6" s="9"/>
      <c r="S6" s="9"/>
      <c r="T6" s="9"/>
      <c r="U6" s="9" t="s">
        <v>36</v>
      </c>
      <c r="V6" s="1"/>
      <c r="W6" s="3"/>
      <c r="X6" s="3"/>
      <c r="Y6" s="3"/>
      <c r="Z6" s="3"/>
      <c r="AA6" s="3"/>
      <c r="AB6" s="3"/>
      <c r="AC6" s="3"/>
      <c r="AD6" s="3"/>
      <c r="AE6" s="3"/>
    </row>
    <row r="7" spans="1:31" x14ac:dyDescent="0.2">
      <c r="A7" s="15"/>
      <c r="B7" s="9"/>
      <c r="C7" s="9"/>
      <c r="D7" s="9"/>
      <c r="E7" s="9"/>
      <c r="F7" s="9"/>
      <c r="G7" s="9"/>
      <c r="H7" s="9"/>
      <c r="I7" s="9"/>
      <c r="J7" s="9"/>
      <c r="K7" s="9"/>
      <c r="L7" s="9"/>
      <c r="M7" s="9"/>
      <c r="N7" s="9"/>
      <c r="O7" s="9"/>
      <c r="P7" s="9"/>
      <c r="Q7" s="9"/>
      <c r="R7" s="9"/>
      <c r="S7" s="9"/>
      <c r="T7" s="9"/>
      <c r="U7" s="8"/>
      <c r="V7" s="1"/>
      <c r="W7" s="3"/>
      <c r="X7" s="3"/>
      <c r="Y7" s="3"/>
      <c r="Z7" s="3"/>
      <c r="AA7" s="3"/>
      <c r="AB7" s="3"/>
      <c r="AC7" s="3"/>
      <c r="AD7" s="3"/>
      <c r="AE7" s="3"/>
    </row>
    <row r="8" spans="1:31" x14ac:dyDescent="0.2">
      <c r="A8" s="15"/>
      <c r="B8" s="9"/>
      <c r="C8" s="9"/>
      <c r="D8" s="9"/>
      <c r="E8" s="9"/>
      <c r="F8" s="9"/>
      <c r="G8" s="9"/>
      <c r="H8" s="9"/>
      <c r="I8" s="9"/>
      <c r="J8" s="9"/>
      <c r="K8" s="9"/>
      <c r="L8" s="9"/>
      <c r="M8" s="9"/>
      <c r="N8" s="9"/>
      <c r="O8" s="9"/>
      <c r="P8" s="9"/>
      <c r="Q8" s="9"/>
      <c r="R8" s="9"/>
      <c r="S8" s="9"/>
      <c r="T8" s="9"/>
      <c r="U8" s="8"/>
      <c r="V8" s="1"/>
      <c r="W8" s="3"/>
      <c r="X8" s="3"/>
      <c r="Y8" s="3"/>
      <c r="Z8" s="3"/>
      <c r="AA8" s="3"/>
      <c r="AB8" s="3"/>
      <c r="AC8" s="3"/>
      <c r="AD8" s="3"/>
      <c r="AE8" s="3"/>
    </row>
    <row r="9" spans="1:31" x14ac:dyDescent="0.2">
      <c r="A9" s="15"/>
      <c r="B9" s="9"/>
      <c r="C9" s="9"/>
      <c r="D9" s="9"/>
      <c r="E9" s="9"/>
      <c r="F9" s="9"/>
      <c r="G9" s="9"/>
      <c r="H9" s="9"/>
      <c r="I9" s="9"/>
      <c r="J9" s="9"/>
      <c r="K9" s="9"/>
      <c r="L9" s="9"/>
      <c r="M9" s="9"/>
      <c r="N9" s="9"/>
      <c r="O9" s="9"/>
      <c r="P9" s="9"/>
      <c r="Q9" s="9"/>
      <c r="R9" s="9"/>
      <c r="S9" s="9"/>
      <c r="T9" s="9"/>
      <c r="U9" s="8"/>
      <c r="V9" s="1"/>
      <c r="W9" s="3"/>
      <c r="X9" s="3"/>
      <c r="Y9" s="3"/>
      <c r="Z9" s="3"/>
      <c r="AA9" s="3"/>
      <c r="AB9" s="3"/>
      <c r="AC9" s="3"/>
      <c r="AD9" s="3"/>
      <c r="AE9" s="3"/>
    </row>
    <row r="10" spans="1:31" x14ac:dyDescent="0.2">
      <c r="A10" s="15"/>
      <c r="B10" s="9"/>
      <c r="C10" s="9"/>
      <c r="D10" s="9"/>
      <c r="E10" s="9"/>
      <c r="F10" s="9"/>
      <c r="G10" s="9"/>
      <c r="H10" s="9"/>
      <c r="I10" s="9"/>
      <c r="J10" s="9"/>
      <c r="K10" s="9"/>
      <c r="L10" s="9"/>
      <c r="M10" s="9"/>
      <c r="N10" s="9"/>
      <c r="O10" s="9"/>
      <c r="P10" s="9"/>
      <c r="Q10" s="9"/>
      <c r="R10" s="9"/>
      <c r="S10" s="9"/>
      <c r="T10" s="9"/>
      <c r="U10" s="8"/>
      <c r="V10" s="1"/>
      <c r="W10" s="3"/>
      <c r="X10" s="3"/>
      <c r="Y10" s="3"/>
      <c r="Z10" s="3"/>
      <c r="AA10" s="3"/>
      <c r="AB10" s="3"/>
      <c r="AC10" s="3"/>
      <c r="AD10" s="3"/>
      <c r="AE10" s="3"/>
    </row>
    <row r="11" spans="1:31" x14ac:dyDescent="0.2">
      <c r="A11" s="15"/>
      <c r="B11" s="9"/>
      <c r="C11" s="9"/>
      <c r="D11" s="9"/>
      <c r="E11" s="9"/>
      <c r="F11" s="9"/>
      <c r="G11" s="9"/>
      <c r="H11" s="9"/>
      <c r="I11" s="9"/>
      <c r="J11" s="9"/>
      <c r="K11" s="9"/>
      <c r="L11" s="9"/>
      <c r="M11" s="9"/>
      <c r="N11" s="9"/>
      <c r="O11" s="9"/>
      <c r="P11" s="9"/>
      <c r="Q11" s="9"/>
      <c r="R11" s="9"/>
      <c r="S11" s="9"/>
      <c r="T11" s="9"/>
      <c r="U11" s="9"/>
      <c r="V11" s="1"/>
      <c r="W11" s="3"/>
      <c r="X11" s="3"/>
      <c r="Y11" s="3"/>
      <c r="Z11" s="3"/>
      <c r="AA11" s="3"/>
      <c r="AB11" s="3"/>
      <c r="AC11" s="3"/>
      <c r="AD11" s="3"/>
      <c r="AE11" s="3"/>
    </row>
    <row r="12" spans="1:31" x14ac:dyDescent="0.2">
      <c r="A12" s="15"/>
      <c r="B12" s="9"/>
      <c r="C12" s="9"/>
      <c r="D12" s="9"/>
      <c r="E12" s="9"/>
      <c r="F12" s="9"/>
      <c r="G12" s="9"/>
      <c r="H12" s="9"/>
      <c r="I12" s="9"/>
      <c r="J12" s="9"/>
      <c r="K12" s="9"/>
      <c r="L12" s="9"/>
      <c r="M12" s="9"/>
      <c r="N12" s="9"/>
      <c r="O12" s="9"/>
      <c r="P12" s="9"/>
      <c r="Q12" s="9"/>
      <c r="R12" s="9"/>
      <c r="S12" s="9"/>
      <c r="T12" s="9"/>
      <c r="U12" s="9"/>
      <c r="V12" s="1"/>
      <c r="W12" s="3"/>
      <c r="X12" s="3"/>
      <c r="Y12" s="3"/>
      <c r="Z12" s="3"/>
      <c r="AA12" s="3"/>
      <c r="AB12" s="3"/>
      <c r="AC12" s="3"/>
      <c r="AD12" s="3"/>
      <c r="AE12" s="3"/>
    </row>
    <row r="13" spans="1:31" x14ac:dyDescent="0.2">
      <c r="A13" s="15"/>
      <c r="B13" s="9"/>
      <c r="C13" s="9"/>
      <c r="D13" s="9"/>
      <c r="E13" s="9"/>
      <c r="F13" s="9"/>
      <c r="G13" s="9"/>
      <c r="H13" s="9"/>
      <c r="I13" s="9"/>
      <c r="J13" s="9"/>
      <c r="K13" s="9"/>
      <c r="L13" s="9"/>
      <c r="M13" s="9"/>
      <c r="N13" s="9"/>
      <c r="O13" s="9"/>
      <c r="P13" s="9"/>
      <c r="Q13" s="9"/>
      <c r="R13" s="9"/>
      <c r="S13" s="9"/>
      <c r="T13" s="9"/>
      <c r="U13" s="9"/>
      <c r="V13" s="1"/>
      <c r="W13" s="3"/>
      <c r="X13" s="3"/>
      <c r="Y13" s="3"/>
      <c r="Z13" s="3"/>
      <c r="AA13" s="3"/>
      <c r="AB13" s="3"/>
      <c r="AC13" s="3"/>
      <c r="AD13" s="3"/>
      <c r="AE13" s="3"/>
    </row>
    <row r="14" spans="1:31" x14ac:dyDescent="0.2">
      <c r="A14" s="15"/>
      <c r="B14" s="9"/>
      <c r="C14" s="9"/>
      <c r="D14" s="9"/>
      <c r="E14" s="9"/>
      <c r="F14" s="9"/>
      <c r="G14" s="9"/>
      <c r="H14" s="9"/>
      <c r="I14" s="9"/>
      <c r="J14" s="9"/>
      <c r="K14" s="9"/>
      <c r="L14" s="9"/>
      <c r="M14" s="9"/>
      <c r="N14" s="9"/>
      <c r="O14" s="9"/>
      <c r="P14" s="9"/>
      <c r="Q14" s="9"/>
      <c r="R14" s="9"/>
      <c r="S14" s="9"/>
      <c r="T14" s="9"/>
      <c r="U14" s="9"/>
      <c r="V14" s="1"/>
      <c r="W14" s="3"/>
      <c r="X14" s="3"/>
      <c r="Y14" s="3"/>
      <c r="Z14" s="3"/>
      <c r="AA14" s="3"/>
      <c r="AB14" s="3"/>
      <c r="AC14" s="3"/>
      <c r="AD14" s="3"/>
      <c r="AE14" s="3"/>
    </row>
    <row r="15" spans="1:31" x14ac:dyDescent="0.2">
      <c r="A15" s="15"/>
      <c r="B15" s="9"/>
      <c r="C15" s="9"/>
      <c r="D15" s="9"/>
      <c r="E15" s="9"/>
      <c r="F15" s="9"/>
      <c r="G15" s="9"/>
      <c r="H15" s="9"/>
      <c r="I15" s="9"/>
      <c r="J15" s="9"/>
      <c r="K15" s="9"/>
      <c r="L15" s="9"/>
      <c r="M15" s="9"/>
      <c r="N15" s="9"/>
      <c r="O15" s="9"/>
      <c r="P15" s="9"/>
      <c r="Q15" s="9"/>
      <c r="R15" s="9"/>
      <c r="S15" s="9"/>
      <c r="T15" s="9"/>
      <c r="U15" s="9"/>
      <c r="V15" s="1"/>
      <c r="W15" s="3"/>
      <c r="X15" s="3"/>
      <c r="Y15" s="3"/>
      <c r="Z15" s="3"/>
      <c r="AA15" s="3"/>
      <c r="AB15" s="3"/>
      <c r="AC15" s="3"/>
      <c r="AD15" s="3"/>
      <c r="AE15" s="3"/>
    </row>
    <row r="16" spans="1:31" x14ac:dyDescent="0.2">
      <c r="A16" s="15"/>
      <c r="B16" s="9"/>
      <c r="C16" s="9"/>
      <c r="D16" s="9"/>
      <c r="E16" s="9"/>
      <c r="F16" s="9"/>
      <c r="G16" s="9"/>
      <c r="H16" s="9"/>
      <c r="I16" s="9"/>
      <c r="J16" s="9"/>
      <c r="K16" s="9"/>
      <c r="L16" s="9"/>
      <c r="M16" s="9"/>
      <c r="N16" s="9"/>
      <c r="O16" s="9"/>
      <c r="P16" s="9"/>
      <c r="Q16" s="9"/>
      <c r="R16" s="9"/>
      <c r="S16" s="9"/>
      <c r="T16" s="9"/>
      <c r="U16" s="9"/>
      <c r="V16" s="1"/>
      <c r="W16" s="3"/>
      <c r="X16" s="3"/>
      <c r="Y16" s="3"/>
      <c r="Z16" s="3"/>
      <c r="AA16" s="3"/>
      <c r="AB16" s="3"/>
      <c r="AC16" s="3"/>
      <c r="AD16" s="3"/>
      <c r="AE16" s="3"/>
    </row>
    <row r="17" spans="1:31" x14ac:dyDescent="0.2">
      <c r="A17" s="15"/>
      <c r="B17" s="9"/>
      <c r="C17" s="9"/>
      <c r="D17" s="9"/>
      <c r="E17" s="9"/>
      <c r="F17" s="9"/>
      <c r="G17" s="9"/>
      <c r="H17" s="9"/>
      <c r="I17" s="9"/>
      <c r="J17" s="9"/>
      <c r="K17" s="9"/>
      <c r="L17" s="9"/>
      <c r="M17" s="9"/>
      <c r="N17" s="9"/>
      <c r="O17" s="9"/>
      <c r="P17" s="9"/>
      <c r="Q17" s="9"/>
      <c r="R17" s="9"/>
      <c r="S17" s="9"/>
      <c r="T17" s="9"/>
      <c r="U17" s="9"/>
      <c r="V17" s="1"/>
      <c r="W17" s="3"/>
      <c r="X17" s="3"/>
      <c r="Y17" s="3"/>
      <c r="Z17" s="3"/>
      <c r="AA17" s="3"/>
      <c r="AB17" s="3"/>
      <c r="AC17" s="3"/>
      <c r="AD17" s="3"/>
      <c r="AE17" s="3"/>
    </row>
    <row r="18" spans="1:31" x14ac:dyDescent="0.2">
      <c r="A18" s="15"/>
      <c r="B18" s="9"/>
      <c r="C18" s="9"/>
      <c r="D18" s="9"/>
      <c r="E18" s="9"/>
      <c r="F18" s="9"/>
      <c r="G18" s="9"/>
      <c r="H18" s="9"/>
      <c r="I18" s="9"/>
      <c r="J18" s="9"/>
      <c r="K18" s="9"/>
      <c r="L18" s="9"/>
      <c r="M18" s="9"/>
      <c r="N18" s="9"/>
      <c r="O18" s="9"/>
      <c r="P18" s="9"/>
      <c r="Q18" s="9"/>
      <c r="R18" s="9"/>
      <c r="S18" s="9"/>
      <c r="T18" s="9"/>
      <c r="U18" s="9"/>
      <c r="V18" s="1"/>
      <c r="W18" s="3"/>
      <c r="X18" s="3"/>
      <c r="Y18" s="3"/>
      <c r="Z18" s="3"/>
      <c r="AA18" s="3"/>
      <c r="AB18" s="3"/>
      <c r="AC18" s="3"/>
      <c r="AD18" s="3"/>
      <c r="AE18" s="3"/>
    </row>
    <row r="19" spans="1:31" x14ac:dyDescent="0.2">
      <c r="A19" s="15"/>
      <c r="B19" s="9"/>
      <c r="C19" s="9"/>
      <c r="D19" s="9"/>
      <c r="E19" s="9"/>
      <c r="F19" s="9"/>
      <c r="G19" s="9"/>
      <c r="H19" s="9"/>
      <c r="I19" s="9"/>
      <c r="J19" s="9"/>
      <c r="K19" s="9"/>
      <c r="L19" s="9"/>
      <c r="M19" s="9"/>
      <c r="N19" s="9"/>
      <c r="O19" s="9"/>
      <c r="P19" s="9"/>
      <c r="Q19" s="9"/>
      <c r="R19" s="9"/>
      <c r="S19" s="9"/>
      <c r="T19" s="9"/>
      <c r="U19" s="9"/>
      <c r="V19" s="1"/>
      <c r="W19" s="3"/>
      <c r="X19" s="3"/>
      <c r="Y19" s="3"/>
      <c r="Z19" s="3"/>
      <c r="AA19" s="3"/>
      <c r="AB19" s="3"/>
      <c r="AC19" s="3"/>
      <c r="AD19" s="3"/>
      <c r="AE19" s="3"/>
    </row>
    <row r="20" spans="1:31" x14ac:dyDescent="0.2">
      <c r="A20" s="4"/>
      <c r="B20" s="9"/>
      <c r="C20" s="13"/>
      <c r="D20" s="14">
        <f t="shared" ref="D20" si="0">SUM(D4:D19)</f>
        <v>48</v>
      </c>
      <c r="E20" s="14">
        <f t="shared" ref="E20:T20" si="1">SUM(E4:E19)</f>
        <v>0</v>
      </c>
      <c r="F20" s="14">
        <f t="shared" si="1"/>
        <v>22</v>
      </c>
      <c r="G20" s="14">
        <f t="shared" si="1"/>
        <v>290</v>
      </c>
      <c r="H20" s="14">
        <f t="shared" si="1"/>
        <v>0</v>
      </c>
      <c r="I20" s="14">
        <f t="shared" si="1"/>
        <v>21</v>
      </c>
      <c r="J20" s="14">
        <f t="shared" si="1"/>
        <v>2</v>
      </c>
      <c r="K20" s="14">
        <f t="shared" si="1"/>
        <v>0</v>
      </c>
      <c r="L20" s="14">
        <f t="shared" si="1"/>
        <v>1</v>
      </c>
      <c r="M20" s="14">
        <f t="shared" si="1"/>
        <v>0</v>
      </c>
      <c r="N20" s="14">
        <f t="shared" si="1"/>
        <v>0</v>
      </c>
      <c r="O20" s="14">
        <f t="shared" si="1"/>
        <v>0</v>
      </c>
      <c r="P20" s="14">
        <f t="shared" si="1"/>
        <v>0</v>
      </c>
      <c r="Q20" s="14">
        <f t="shared" si="1"/>
        <v>1</v>
      </c>
      <c r="R20" s="14">
        <f t="shared" si="1"/>
        <v>0</v>
      </c>
      <c r="S20" s="14">
        <f t="shared" si="1"/>
        <v>0</v>
      </c>
      <c r="T20" s="14">
        <f t="shared" si="1"/>
        <v>2</v>
      </c>
      <c r="U20" s="9"/>
      <c r="V20" s="3"/>
      <c r="W20" s="3"/>
      <c r="X20" s="3"/>
      <c r="Y20" s="3"/>
      <c r="Z20" s="3"/>
      <c r="AA20" s="3"/>
      <c r="AB20" s="3"/>
      <c r="AC20" s="3"/>
      <c r="AD20" s="3"/>
      <c r="AE20" s="3"/>
    </row>
    <row r="21" spans="1:31" x14ac:dyDescent="0.2">
      <c r="A21" s="18" t="s">
        <v>4</v>
      </c>
      <c r="B21" s="18"/>
      <c r="C21" s="18"/>
      <c r="D21" s="19">
        <f>D20/D2</f>
        <v>1.6</v>
      </c>
      <c r="E21" s="19">
        <f t="shared" ref="E21:T21" si="2">E20/E2</f>
        <v>0</v>
      </c>
      <c r="F21" s="19">
        <f t="shared" si="2"/>
        <v>5.5</v>
      </c>
      <c r="G21" s="19">
        <f t="shared" si="2"/>
        <v>0.64444444444444449</v>
      </c>
      <c r="H21" s="19">
        <f t="shared" si="2"/>
        <v>0</v>
      </c>
      <c r="I21" s="19">
        <f t="shared" si="2"/>
        <v>2.625</v>
      </c>
      <c r="J21" s="19">
        <f t="shared" si="2"/>
        <v>0.22222222222222221</v>
      </c>
      <c r="K21" s="19">
        <f t="shared" si="2"/>
        <v>0</v>
      </c>
      <c r="L21" s="19">
        <f t="shared" si="2"/>
        <v>1</v>
      </c>
      <c r="M21" s="19">
        <f t="shared" si="2"/>
        <v>0</v>
      </c>
      <c r="N21" s="19">
        <f t="shared" si="2"/>
        <v>0</v>
      </c>
      <c r="O21" s="19">
        <f t="shared" si="2"/>
        <v>0</v>
      </c>
      <c r="P21" s="19">
        <f t="shared" si="2"/>
        <v>0</v>
      </c>
      <c r="Q21" s="19">
        <f t="shared" si="2"/>
        <v>0.16666666666666666</v>
      </c>
      <c r="R21" s="19">
        <f t="shared" si="2"/>
        <v>0</v>
      </c>
      <c r="S21" s="19">
        <f t="shared" si="2"/>
        <v>0</v>
      </c>
      <c r="T21" s="19">
        <f t="shared" si="2"/>
        <v>0.16666666666666666</v>
      </c>
      <c r="U21" s="20"/>
      <c r="V21" s="20"/>
      <c r="W21" s="20"/>
      <c r="X21" s="20"/>
      <c r="Y21" s="20"/>
      <c r="Z21" s="20"/>
      <c r="AA21" s="20"/>
      <c r="AB21" s="20"/>
      <c r="AC21" s="20"/>
    </row>
    <row r="22" spans="1:31" x14ac:dyDescent="0.2">
      <c r="A22" s="4"/>
      <c r="B22" s="9"/>
      <c r="C22" s="9"/>
      <c r="D22" s="9"/>
      <c r="E22" s="9"/>
      <c r="F22" s="9"/>
      <c r="G22" s="9"/>
      <c r="H22" s="9"/>
      <c r="I22" s="9"/>
      <c r="J22" s="9"/>
      <c r="K22" s="9"/>
      <c r="L22" s="9"/>
      <c r="M22" s="9"/>
      <c r="N22" s="9"/>
      <c r="O22" s="9"/>
      <c r="P22" s="9"/>
      <c r="Q22" s="9"/>
      <c r="R22" s="9"/>
      <c r="S22" s="9"/>
      <c r="T22" s="9"/>
      <c r="U22" s="9"/>
      <c r="V22" s="3"/>
      <c r="W22" s="3"/>
      <c r="X22" s="3"/>
      <c r="Y22" s="3"/>
      <c r="Z22" s="3"/>
      <c r="AA22" s="3"/>
      <c r="AB22" s="3"/>
      <c r="AC22" s="3"/>
      <c r="AD22" s="3"/>
      <c r="AE22" s="3"/>
    </row>
    <row r="23" spans="1:31" x14ac:dyDescent="0.2">
      <c r="A23" s="4"/>
      <c r="B23" s="9"/>
      <c r="C23" s="9"/>
      <c r="D23" s="9"/>
      <c r="E23" s="9"/>
      <c r="F23" s="9"/>
      <c r="G23" s="9"/>
      <c r="H23" s="9"/>
      <c r="I23" s="9"/>
      <c r="J23" s="9"/>
      <c r="K23" s="9"/>
      <c r="L23" s="9"/>
      <c r="M23" s="9"/>
      <c r="N23" s="9"/>
      <c r="O23" s="9"/>
      <c r="P23" s="9"/>
      <c r="Q23" s="9"/>
      <c r="R23" s="9"/>
      <c r="S23" s="9"/>
      <c r="T23" s="9"/>
      <c r="U23" s="9"/>
      <c r="V23" s="3"/>
      <c r="W23" s="3"/>
      <c r="X23" s="3"/>
      <c r="Y23" s="3"/>
      <c r="Z23" s="3"/>
      <c r="AA23" s="3"/>
      <c r="AB23" s="3"/>
      <c r="AC23" s="3"/>
      <c r="AD23" s="3"/>
      <c r="AE23" s="3"/>
    </row>
    <row r="24" spans="1:31" x14ac:dyDescent="0.2">
      <c r="A24" s="4"/>
      <c r="B24" s="9"/>
      <c r="C24" s="9"/>
      <c r="D24" s="9"/>
      <c r="E24" s="9"/>
      <c r="F24" s="9"/>
      <c r="G24" s="9"/>
      <c r="H24" s="9"/>
      <c r="I24" s="9"/>
      <c r="J24" s="9"/>
      <c r="K24" s="9"/>
      <c r="L24" s="9"/>
      <c r="M24" s="9"/>
      <c r="N24" s="9"/>
      <c r="O24" s="9"/>
      <c r="P24" s="9"/>
      <c r="Q24" s="9"/>
      <c r="R24" s="9"/>
      <c r="S24" s="9"/>
      <c r="T24" s="9"/>
      <c r="U24" s="9"/>
      <c r="V24" s="3"/>
      <c r="W24" s="3"/>
      <c r="X24" s="3"/>
      <c r="Y24" s="3"/>
      <c r="Z24" s="3"/>
      <c r="AA24" s="3"/>
      <c r="AB24" s="3"/>
      <c r="AC24" s="3"/>
      <c r="AD24" s="3"/>
      <c r="AE24" s="3"/>
    </row>
    <row r="25" spans="1:31" x14ac:dyDescent="0.2">
      <c r="A25" s="4"/>
      <c r="B25" s="9"/>
      <c r="C25" s="9"/>
      <c r="D25" s="9"/>
      <c r="E25" s="9"/>
      <c r="F25" s="9"/>
      <c r="G25" s="9"/>
      <c r="H25" s="9"/>
      <c r="I25" s="9"/>
      <c r="J25" s="9"/>
      <c r="K25" s="9"/>
      <c r="L25" s="9"/>
      <c r="M25" s="9"/>
      <c r="N25" s="9"/>
      <c r="O25" s="9"/>
      <c r="P25" s="9"/>
      <c r="Q25" s="9"/>
      <c r="R25" s="9"/>
      <c r="S25" s="9"/>
      <c r="T25" s="9"/>
      <c r="U25" s="9"/>
      <c r="V25" s="3"/>
      <c r="W25" s="3"/>
      <c r="X25" s="3"/>
      <c r="Y25" s="3"/>
      <c r="Z25" s="3"/>
      <c r="AA25" s="3"/>
      <c r="AB25" s="3"/>
      <c r="AC25" s="3"/>
      <c r="AD25" s="3"/>
      <c r="AE25" s="3"/>
    </row>
    <row r="26" spans="1:31" x14ac:dyDescent="0.2">
      <c r="A26" s="4"/>
      <c r="B26" s="9"/>
      <c r="C26" s="9"/>
      <c r="D26" s="9"/>
      <c r="E26" s="9"/>
      <c r="F26" s="9"/>
      <c r="G26" s="9"/>
      <c r="H26" s="9"/>
      <c r="I26" s="9"/>
      <c r="J26" s="9"/>
      <c r="K26" s="9"/>
      <c r="L26" s="9"/>
      <c r="M26" s="9"/>
      <c r="N26" s="9"/>
      <c r="O26" s="9"/>
      <c r="P26" s="9"/>
      <c r="Q26" s="9"/>
      <c r="R26" s="9"/>
      <c r="S26" s="9"/>
      <c r="T26" s="9"/>
      <c r="U26" s="9"/>
      <c r="V26" s="3"/>
      <c r="W26" s="3"/>
      <c r="X26" s="3"/>
      <c r="Y26" s="3"/>
      <c r="Z26" s="3"/>
      <c r="AA26" s="3"/>
      <c r="AB26" s="3"/>
      <c r="AC26" s="3"/>
      <c r="AD26" s="3"/>
      <c r="AE26" s="3"/>
    </row>
    <row r="27" spans="1:31" x14ac:dyDescent="0.2">
      <c r="A27" s="4"/>
      <c r="B27" s="9"/>
      <c r="C27" s="9"/>
      <c r="D27" s="9"/>
      <c r="E27" s="9"/>
      <c r="F27" s="9"/>
      <c r="G27" s="9"/>
      <c r="H27" s="9"/>
      <c r="I27" s="9"/>
      <c r="J27" s="9"/>
      <c r="K27" s="9"/>
      <c r="L27" s="9"/>
      <c r="M27" s="9"/>
      <c r="N27" s="9"/>
      <c r="O27" s="9"/>
      <c r="P27" s="9"/>
      <c r="Q27" s="9"/>
      <c r="R27" s="9"/>
      <c r="S27" s="9"/>
      <c r="T27" s="9"/>
      <c r="U27" s="9"/>
      <c r="V27" s="3"/>
      <c r="W27" s="3"/>
      <c r="X27" s="3"/>
      <c r="Y27" s="3"/>
      <c r="Z27" s="3"/>
      <c r="AA27" s="3"/>
      <c r="AB27" s="3"/>
      <c r="AC27" s="3"/>
      <c r="AD27" s="3"/>
      <c r="AE27" s="3"/>
    </row>
    <row r="28" spans="1:31" x14ac:dyDescent="0.2">
      <c r="A28" s="4"/>
      <c r="B28" s="9"/>
      <c r="C28" s="9"/>
      <c r="D28" s="9"/>
      <c r="E28" s="9"/>
      <c r="F28" s="9"/>
      <c r="G28" s="9"/>
      <c r="H28" s="9"/>
      <c r="I28" s="9"/>
      <c r="J28" s="9"/>
      <c r="K28" s="9"/>
      <c r="L28" s="9"/>
      <c r="M28" s="9"/>
      <c r="N28" s="9"/>
      <c r="O28" s="9"/>
      <c r="P28" s="9"/>
      <c r="Q28" s="9"/>
      <c r="R28" s="9"/>
      <c r="S28" s="9"/>
      <c r="T28" s="9"/>
      <c r="U28" s="9"/>
      <c r="V28" s="3"/>
      <c r="W28" s="3"/>
      <c r="X28" s="3"/>
      <c r="Y28" s="3"/>
      <c r="Z28" s="3"/>
      <c r="AA28" s="3"/>
      <c r="AB28" s="3"/>
      <c r="AC28" s="3"/>
      <c r="AD28" s="3"/>
      <c r="AE28" s="3"/>
    </row>
    <row r="29" spans="1:31" x14ac:dyDescent="0.2">
      <c r="A29" s="4"/>
      <c r="B29" s="9"/>
      <c r="C29" s="9"/>
      <c r="D29" s="9"/>
      <c r="E29" s="9"/>
      <c r="F29" s="9"/>
      <c r="G29" s="9"/>
      <c r="H29" s="9"/>
      <c r="I29" s="9"/>
      <c r="J29" s="9"/>
      <c r="K29" s="9"/>
      <c r="L29" s="9"/>
      <c r="M29" s="9"/>
      <c r="N29" s="9"/>
      <c r="O29" s="9"/>
      <c r="P29" s="9"/>
      <c r="Q29" s="9"/>
      <c r="R29" s="9"/>
      <c r="S29" s="9"/>
      <c r="T29" s="9"/>
      <c r="U29" s="9"/>
      <c r="V29" s="3"/>
      <c r="W29" s="3"/>
      <c r="X29" s="3"/>
      <c r="Y29" s="3"/>
      <c r="Z29" s="3"/>
      <c r="AA29" s="3"/>
      <c r="AB29" s="3"/>
      <c r="AC29" s="3"/>
      <c r="AD29" s="3"/>
      <c r="AE29" s="3"/>
    </row>
    <row r="30" spans="1:31" x14ac:dyDescent="0.2">
      <c r="A30" s="4"/>
      <c r="B30" s="9"/>
      <c r="C30" s="9"/>
      <c r="D30" s="9"/>
      <c r="E30" s="9"/>
      <c r="F30" s="9"/>
      <c r="G30" s="9"/>
      <c r="H30" s="9"/>
      <c r="I30" s="9"/>
      <c r="J30" s="9"/>
      <c r="K30" s="9"/>
      <c r="L30" s="9"/>
      <c r="M30" s="9"/>
      <c r="N30" s="9"/>
      <c r="O30" s="9"/>
      <c r="P30" s="9"/>
      <c r="Q30" s="9"/>
      <c r="R30" s="9"/>
      <c r="S30" s="9"/>
      <c r="T30" s="9"/>
      <c r="U30" s="9"/>
      <c r="V30" s="3"/>
      <c r="W30" s="3"/>
      <c r="X30" s="3"/>
      <c r="Y30" s="3"/>
      <c r="Z30" s="3"/>
      <c r="AA30" s="3"/>
      <c r="AB30" s="3"/>
      <c r="AC30" s="3"/>
      <c r="AD30" s="3"/>
      <c r="AE30" s="3"/>
    </row>
    <row r="31" spans="1:31" x14ac:dyDescent="0.2">
      <c r="A31" s="4"/>
      <c r="B31" s="9"/>
      <c r="C31" s="9"/>
      <c r="D31" s="9"/>
      <c r="E31" s="9"/>
      <c r="F31" s="9"/>
      <c r="G31" s="9"/>
      <c r="H31" s="9"/>
      <c r="I31" s="9"/>
      <c r="J31" s="9"/>
      <c r="K31" s="9"/>
      <c r="L31" s="9"/>
      <c r="M31" s="9"/>
      <c r="N31" s="9"/>
      <c r="O31" s="9"/>
      <c r="P31" s="9"/>
      <c r="Q31" s="9"/>
      <c r="R31" s="9"/>
      <c r="S31" s="9"/>
      <c r="T31" s="9"/>
      <c r="U31" s="9"/>
      <c r="V31" s="3"/>
      <c r="W31" s="3"/>
      <c r="X31" s="3"/>
      <c r="Y31" s="3"/>
      <c r="Z31" s="3"/>
      <c r="AA31" s="3"/>
      <c r="AB31" s="3"/>
      <c r="AC31" s="3"/>
      <c r="AD31" s="3"/>
      <c r="AE31" s="3"/>
    </row>
    <row r="32" spans="1:31" x14ac:dyDescent="0.2">
      <c r="A32" s="4"/>
      <c r="B32" s="9"/>
      <c r="C32" s="9"/>
      <c r="D32" s="9"/>
      <c r="E32" s="9"/>
      <c r="F32" s="9"/>
      <c r="G32" s="9"/>
      <c r="H32" s="9"/>
      <c r="I32" s="9"/>
      <c r="J32" s="9"/>
      <c r="K32" s="9"/>
      <c r="L32" s="9"/>
      <c r="M32" s="9"/>
      <c r="N32" s="9"/>
      <c r="O32" s="9"/>
      <c r="P32" s="9"/>
      <c r="Q32" s="9"/>
      <c r="R32" s="9"/>
      <c r="S32" s="9"/>
      <c r="T32" s="9"/>
      <c r="U32" s="9"/>
      <c r="V32" s="3"/>
      <c r="W32" s="3"/>
      <c r="X32" s="3"/>
      <c r="Y32" s="3"/>
      <c r="Z32" s="3"/>
      <c r="AA32" s="3"/>
      <c r="AB32" s="3"/>
      <c r="AC32" s="3"/>
      <c r="AD32" s="3"/>
      <c r="AE32" s="3"/>
    </row>
    <row r="33" spans="1:31" x14ac:dyDescent="0.2">
      <c r="A33" s="4"/>
      <c r="B33" s="9"/>
      <c r="C33" s="9"/>
      <c r="D33" s="9"/>
      <c r="E33" s="9"/>
      <c r="F33" s="9"/>
      <c r="G33" s="9"/>
      <c r="H33" s="9"/>
      <c r="I33" s="9"/>
      <c r="J33" s="9"/>
      <c r="K33" s="9"/>
      <c r="L33" s="9"/>
      <c r="M33" s="9"/>
      <c r="N33" s="9"/>
      <c r="O33" s="9"/>
      <c r="P33" s="9"/>
      <c r="Q33" s="9"/>
      <c r="R33" s="9"/>
      <c r="S33" s="9"/>
      <c r="T33" s="9"/>
      <c r="U33" s="9"/>
      <c r="V33" s="3"/>
      <c r="W33" s="3"/>
      <c r="X33" s="3"/>
      <c r="Y33" s="3"/>
      <c r="Z33" s="3"/>
      <c r="AA33" s="3"/>
      <c r="AB33" s="3"/>
      <c r="AC33" s="3"/>
      <c r="AD33" s="3"/>
      <c r="AE33" s="3"/>
    </row>
    <row r="34" spans="1:31" x14ac:dyDescent="0.2">
      <c r="A34" s="4"/>
      <c r="B34" s="9"/>
      <c r="C34" s="9"/>
      <c r="D34" s="9"/>
      <c r="E34" s="9"/>
      <c r="F34" s="9"/>
      <c r="G34" s="9"/>
      <c r="H34" s="9"/>
      <c r="I34" s="9"/>
      <c r="J34" s="9"/>
      <c r="K34" s="9"/>
      <c r="L34" s="9"/>
      <c r="M34" s="9"/>
      <c r="N34" s="9"/>
      <c r="O34" s="9"/>
      <c r="P34" s="9"/>
      <c r="Q34" s="9"/>
      <c r="R34" s="9"/>
      <c r="S34" s="9"/>
      <c r="T34" s="9"/>
      <c r="U34" s="9"/>
      <c r="V34" s="3"/>
      <c r="W34" s="3"/>
      <c r="X34" s="3"/>
      <c r="Y34" s="3"/>
      <c r="Z34" s="3"/>
      <c r="AA34" s="3"/>
      <c r="AB34" s="3"/>
      <c r="AC34" s="3"/>
      <c r="AD34" s="3"/>
      <c r="AE34" s="3"/>
    </row>
    <row r="35" spans="1:31" x14ac:dyDescent="0.2">
      <c r="A35" s="4"/>
      <c r="B35" s="9"/>
      <c r="C35" s="9"/>
      <c r="D35" s="9"/>
      <c r="E35" s="9"/>
      <c r="F35" s="9"/>
      <c r="G35" s="9"/>
      <c r="H35" s="9"/>
      <c r="I35" s="9"/>
      <c r="J35" s="9"/>
      <c r="K35" s="9"/>
      <c r="L35" s="9"/>
      <c r="M35" s="9"/>
      <c r="N35" s="9"/>
      <c r="O35" s="9"/>
      <c r="P35" s="9"/>
      <c r="Q35" s="9"/>
      <c r="R35" s="9"/>
      <c r="S35" s="9"/>
      <c r="T35" s="9"/>
      <c r="U35" s="9"/>
      <c r="V35" s="3"/>
      <c r="W35" s="3"/>
      <c r="X35" s="3"/>
      <c r="Y35" s="3"/>
      <c r="Z35" s="3"/>
      <c r="AA35" s="3"/>
      <c r="AB35" s="3"/>
      <c r="AC35" s="3"/>
      <c r="AD35" s="3"/>
      <c r="AE35" s="3"/>
    </row>
    <row r="36" spans="1:31" x14ac:dyDescent="0.2">
      <c r="A36" s="4"/>
      <c r="B36" s="9"/>
      <c r="C36" s="9"/>
      <c r="D36" s="9"/>
      <c r="E36" s="9"/>
      <c r="F36" s="9"/>
      <c r="G36" s="9"/>
      <c r="H36" s="9"/>
      <c r="I36" s="9"/>
      <c r="J36" s="9"/>
      <c r="K36" s="9"/>
      <c r="L36" s="9"/>
      <c r="M36" s="9"/>
      <c r="N36" s="9"/>
      <c r="O36" s="9"/>
      <c r="P36" s="9"/>
      <c r="Q36" s="9"/>
      <c r="R36" s="9"/>
      <c r="S36" s="9"/>
      <c r="T36" s="9"/>
      <c r="U36" s="9"/>
      <c r="V36" s="3"/>
      <c r="W36" s="3"/>
      <c r="X36" s="3"/>
      <c r="Y36" s="3"/>
      <c r="Z36" s="3"/>
      <c r="AA36" s="3"/>
      <c r="AB36" s="3"/>
      <c r="AC36" s="3"/>
      <c r="AD36" s="3"/>
      <c r="AE36" s="3"/>
    </row>
    <row r="37" spans="1:31" x14ac:dyDescent="0.2">
      <c r="A37" s="4"/>
      <c r="B37" s="9"/>
      <c r="C37" s="9"/>
      <c r="D37" s="9"/>
      <c r="E37" s="9"/>
      <c r="F37" s="9"/>
      <c r="G37" s="9"/>
      <c r="H37" s="9"/>
      <c r="I37" s="9"/>
      <c r="J37" s="9"/>
      <c r="K37" s="9"/>
      <c r="L37" s="9"/>
      <c r="M37" s="9"/>
      <c r="N37" s="9"/>
      <c r="O37" s="9"/>
      <c r="P37" s="9"/>
      <c r="Q37" s="9"/>
      <c r="R37" s="9"/>
      <c r="S37" s="9"/>
      <c r="T37" s="9"/>
      <c r="U37" s="9"/>
      <c r="V37" s="3"/>
      <c r="W37" s="3"/>
      <c r="X37" s="3"/>
      <c r="Y37" s="3"/>
      <c r="Z37" s="3"/>
      <c r="AA37" s="3"/>
      <c r="AB37" s="3"/>
      <c r="AC37" s="3"/>
      <c r="AD37" s="3"/>
      <c r="AE37" s="3"/>
    </row>
    <row r="38" spans="1:3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sheetData>
  <hyperlinks>
    <hyperlink ref="B4" r:id="rId1"/>
    <hyperlink ref="B5" r:id="rId2"/>
    <hyperlink ref="B6" r:id="rId3"/>
  </hyperlinks>
  <pageMargins left="0.25" right="0.25" top="0.75" bottom="0.75" header="0.3" footer="0.3"/>
  <pageSetup paperSize="17" scale="94" fitToHeight="0" orientation="landscape" r:id="rId4"/>
  <drawing r:id="rId5"/>
  <legacyDrawing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
  <sheetViews>
    <sheetView workbookViewId="0">
      <selection activeCell="F18" sqref="F18"/>
    </sheetView>
  </sheetViews>
  <sheetFormatPr defaultRowHeight="12.75" x14ac:dyDescent="0.2"/>
  <cols>
    <col min="1" max="1" width="6.28515625" style="21" customWidth="1"/>
    <col min="2" max="2" width="13.5703125" style="21" customWidth="1"/>
    <col min="3" max="3" width="12.85546875" style="21" customWidth="1"/>
    <col min="4" max="4" width="11.42578125" style="21" customWidth="1"/>
    <col min="5" max="5" width="11.140625" style="21" customWidth="1"/>
    <col min="6" max="6" width="12.85546875" style="21" customWidth="1"/>
    <col min="7" max="16384" width="9.140625" style="21"/>
  </cols>
  <sheetData>
    <row r="1" spans="2:9" x14ac:dyDescent="0.2">
      <c r="C1" s="22">
        <v>1.1000000000000001</v>
      </c>
      <c r="D1" s="22">
        <v>1.1200000000000001</v>
      </c>
      <c r="E1" s="22">
        <v>1.1399999999999999</v>
      </c>
      <c r="F1" s="22"/>
      <c r="G1" s="22"/>
      <c r="H1" s="22"/>
      <c r="I1" s="22"/>
    </row>
    <row r="3" spans="2:9" x14ac:dyDescent="0.2">
      <c r="B3" s="24">
        <v>2013</v>
      </c>
      <c r="C3" s="24">
        <v>2014</v>
      </c>
      <c r="D3" s="24">
        <v>2015</v>
      </c>
      <c r="E3" s="24">
        <v>2016</v>
      </c>
      <c r="F3" s="25" t="s">
        <v>23</v>
      </c>
    </row>
    <row r="5" spans="2:9" x14ac:dyDescent="0.2">
      <c r="B5" s="21">
        <v>409500000</v>
      </c>
      <c r="C5" s="21">
        <f>B5*C1</f>
        <v>450450000.00000006</v>
      </c>
      <c r="D5" s="21">
        <f>C5*D1</f>
        <v>504504000.00000012</v>
      </c>
      <c r="E5" s="21">
        <f>D5*E1</f>
        <v>575134560.00000012</v>
      </c>
      <c r="F5" s="21">
        <f>SUM(C5:E5)</f>
        <v>1530088560.0000005</v>
      </c>
    </row>
    <row r="6" spans="2:9" x14ac:dyDescent="0.2">
      <c r="C6" s="21">
        <f>$B$5</f>
        <v>409500000</v>
      </c>
      <c r="D6" s="21">
        <f t="shared" ref="D6:E6" si="0">$B$5</f>
        <v>409500000</v>
      </c>
      <c r="E6" s="21">
        <f t="shared" si="0"/>
        <v>409500000</v>
      </c>
    </row>
    <row r="7" spans="2:9" x14ac:dyDescent="0.2">
      <c r="C7" s="23">
        <f>C5-C6</f>
        <v>40950000.00000006</v>
      </c>
      <c r="D7" s="23">
        <f t="shared" ref="D7:E7" si="1">D5-D6</f>
        <v>95004000.000000119</v>
      </c>
      <c r="E7" s="23">
        <f t="shared" si="1"/>
        <v>165634560.00000012</v>
      </c>
      <c r="F7" s="23">
        <f>SUM(C7:E7)</f>
        <v>301588560.0000003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Export projection</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Hess</dc:creator>
  <cp:lastModifiedBy>Brad Hess</cp:lastModifiedBy>
  <cp:lastPrinted>2014-07-30T19:52:06Z</cp:lastPrinted>
  <dcterms:created xsi:type="dcterms:W3CDTF">2013-03-22T18:29:01Z</dcterms:created>
  <dcterms:modified xsi:type="dcterms:W3CDTF">2015-02-27T20:19:45Z</dcterms:modified>
</cp:coreProperties>
</file>