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45" windowWidth="18780" windowHeight="6390" activeTab="0"/>
  </bookViews>
  <sheets>
    <sheet name="Sheet1" sheetId="1" r:id="rId1"/>
    <sheet name="Qtr-ended" sheetId="2" r:id="rId2"/>
    <sheet name="Sheet3" sheetId="3" r:id="rId3"/>
    <sheet name="Sheet2" sheetId="4" r:id="rId4"/>
  </sheets>
  <definedNames/>
  <calcPr fullCalcOnLoad="1"/>
</workbook>
</file>

<file path=xl/comments1.xml><?xml version="1.0" encoding="utf-8"?>
<comments xmlns="http://schemas.openxmlformats.org/spreadsheetml/2006/main">
  <authors>
    <author>Brad Hess</author>
  </authors>
  <commentList>
    <comment ref="B5" authorId="0">
      <text>
        <r>
          <rPr>
            <sz val="8"/>
            <rFont val="Tahoma"/>
            <family val="2"/>
          </rPr>
          <t xml:space="preserve">Enter the email address of the person completing the report.
</t>
        </r>
      </text>
    </comment>
    <comment ref="L5" authorId="0">
      <text>
        <r>
          <rPr>
            <sz val="8"/>
            <rFont val="Tahoma"/>
            <family val="2"/>
          </rPr>
          <t xml:space="preserve">If you need to explain any of the numbers reported in fields 20-24 enter text here preceded by the field number, e.g. "24-Seven of the 54 buyers invited were identified by Commercial Service Dubai."
</t>
        </r>
      </text>
    </comment>
    <comment ref="A2" authorId="0">
      <text>
        <r>
          <rPr>
            <sz val="9"/>
            <rFont val="Times New Roman"/>
            <family val="1"/>
          </rPr>
          <t xml:space="preserve">Report results only for the current quarter. DO NOT CUMULATE RESULTS FROM PREVIOUS QUARTERS. Part B below is for reporting performance on measures designed by CALSTART specific to its 2011 MDCP project. Note that performance on ITA's primary metric, exports, is NOT reported in Part B. Report separately each quarter in Part A: field 06-Export transations (goal for 2011.08.01-2014.07.31 is $28,500,000), and field 09-Export-related developments value $600,000. Enter ONLY NUMBERS in fields 20-27 below. NOTES regarding numbers entered in fields 20-27 can be entered in field 40-Comments.
</t>
        </r>
      </text>
    </comment>
  </commentList>
</comments>
</file>

<file path=xl/sharedStrings.xml><?xml version="1.0" encoding="utf-8"?>
<sst xmlns="http://schemas.openxmlformats.org/spreadsheetml/2006/main" count="62" uniqueCount="38">
  <si>
    <t>40-Comments</t>
  </si>
  <si>
    <t>03-Qtr ended</t>
  </si>
  <si>
    <t>01-Reporter</t>
  </si>
  <si>
    <t>Timestamp</t>
  </si>
  <si>
    <t>Total</t>
  </si>
  <si>
    <t>20-US firms partic Tianjin 2012</t>
  </si>
  <si>
    <t>21-US firms partic Shanghai 2013</t>
  </si>
  <si>
    <t>22-US n China firms at Tianjin 2012</t>
  </si>
  <si>
    <t>23-US n China firms at Shanghai 2013</t>
  </si>
  <si>
    <t>24-US partic Clean Truck web</t>
  </si>
  <si>
    <t>25-Guides distributed</t>
  </si>
  <si>
    <t>26-Media mentions</t>
  </si>
  <si>
    <t>27-Media views</t>
  </si>
  <si>
    <t>CALSTART 2011 MDCP Project: Performance Report Part B</t>
  </si>
  <si>
    <t>Number of U.S. firms to sponsor or attend 2012 Conference. Goal: 20.</t>
  </si>
  <si>
    <t>Number of firms to sponsor or attend 2013 Conference. Goal: 30.</t>
  </si>
  <si>
    <t>Number of U.S. and China attendees at 2012 Conference. Goal: 200.</t>
  </si>
  <si>
    <t>Number of U.S. and China attendees at 2013 Conference. Goal: 300.</t>
  </si>
  <si>
    <t>Number of U.S. participants in CALSTART training webinars. Goal: 60.</t>
  </si>
  <si>
    <t>Guide to Doing Business in China for US Truck and Bus Technology Companies: number of copies distributed at conference, online, and via trade shows and partnerships. Goal: 500.</t>
  </si>
  <si>
    <t>Number of mentions in China media of US China Clean Truck and Bus Conference. Goal: 30.</t>
  </si>
  <si>
    <t xml:space="preserve">Eyeball views on project-related content on external (non-CALSTART) news and industry information sources. Goal: 4,000,000. </t>
  </si>
  <si>
    <t>Jamie Hall</t>
  </si>
  <si>
    <t xml:space="preserve">  </t>
  </si>
  <si>
    <t>slide views</t>
  </si>
  <si>
    <t>2013.07.29  00:00</t>
  </si>
  <si>
    <t xml:space="preserve">These are numbers for Q1 2014 ONLY.
</t>
  </si>
  <si>
    <t>These are numbers for Q4 2013 ONLY.
Media views are for a story generated by the Summit.
This may miss some Chinese-language coverage that we are not aware of.</t>
  </si>
  <si>
    <t>jhall@calstart.org</t>
  </si>
  <si>
    <t>27 - 1879 is the number of DIRECT views of our press release by reporters and others who then redistributed the release. The actual number of "eyeball" views is much greater. The total "reach" of the media sites that posted the release is greater than 11 million. We will devise an appropriate method for extrapolating total viewership in future reports.</t>
  </si>
  <si>
    <t>136 slideshare.net views of Bill Van Amburg's Green Truck Summit presentation. No other external media in this timeframe, beyond twitter.</t>
  </si>
  <si>
    <t>24-the total of 53 is for two webinars - one on 4/26 with 28 attendees from US companies and another on 5/31 with 25 attendees from US companies.</t>
  </si>
  <si>
    <t>Will report final sponsorship, attendance, and media views for Summit in the next quarter.</t>
  </si>
  <si>
    <t>24 - 30 is number of people attending in-person session.  
25 - 70 hard copies of the executive summary were distributed at the Green Truck Summit in Indianapolis, and more have been downloaded from our website. 15 hard copies of the full guide were distributed at Green Truck and another 5 have been distributed by email.
27 - a March press release around the Green Truck Summit went out to 270 media outlets with a "reach" that far exceeds 270. We are in the process of developing a methodology to account for eyeball views generated by our press releases. Additionally, 8939 people have viewed presentation material from the Summit on slideshare.net</t>
  </si>
  <si>
    <t xml:space="preserve">These are numbers for Q2 2013 ONLY.
24 - 25 is number of people attending May 2 webinar.  
25 - 4 additional companies requested copies of the business guide after seeing the exec summary "teaser" version.
27 -There were two media / external stories this quarter on our Forum. Media views are estimated below:
 - ChinaEV.wordpress.com - "CALSTART sees greentech ops in China Medium and Heavy Duty Trucks" - 1250 quarterly views, estimating 625 views (50% of quarterly traffic on niche site with few stories)
- Automotive Fleet - Opportunities Outlined for U.S. Clean Commercial Tech &amp; Fuel Firms in China - estimating 3000 views (5% of 60k webviews for industry news site)
- 4263 people viewed presentation material from the Summit on slideshare.net in this quarter
</t>
  </si>
  <si>
    <t xml:space="preserve">These are numbers for Q3 2013 ONLY.
24 - 30 is number of people attending Sept 12 webinar.  
25 - 3 additional companies requested copies of the business guide after seeing the exec summary "teaser" version.
27 - there were 1,453 views of Forum-related material on slideshare.net this quarter.
</t>
  </si>
  <si>
    <t xml:space="preserve">24 - 19 is for one webinar in October. 
25 - 50 copies were distributed, but additional people were exposed to business guide content through slides and presentations, and we are continuing to pass this out to US companies.
27 - 95 sites posted press release. Marketwire claims the press release reached 1,727 unique media representative with  with a "reach" of of 6.35 million. </t>
  </si>
  <si>
    <t>Q2 2014 - nothing new to report.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</si>
</sst>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 hh:mm"/>
    <numFmt numFmtId="165" formatCode="yyyy\.mm\.dd"/>
    <numFmt numFmtId="166" formatCode="&quot;Yes&quot;;&quot;Yes&quot;;&quot;No&quot;"/>
    <numFmt numFmtId="167" formatCode="&quot;True&quot;;&quot;True&quot;;&quot;False&quot;"/>
    <numFmt numFmtId="168" formatCode="&quot;On&quot;;&quot;On&quot;;&quot;Off&quot;"/>
    <numFmt numFmtId="169" formatCode="[$€-2]\ #,##0.00_);[Red]\([$€-2]\ #,##0.00\)"/>
    <numFmt numFmtId="170" formatCode="m/d/yyyy\ h:mm:ss;@"/>
    <numFmt numFmtId="171" formatCode="mmm\-yyyy"/>
  </numFmts>
  <fonts count="47">
    <font>
      <sz val="10"/>
      <name val="Arial"/>
      <family val="2"/>
    </font>
    <font>
      <sz val="11"/>
      <color indexed="63"/>
      <name val="Calibri"/>
      <family val="2"/>
    </font>
    <font>
      <b/>
      <sz val="9"/>
      <name val="Times New Roman"/>
      <family val="1"/>
    </font>
    <font>
      <sz val="9"/>
      <name val="Times New Roman"/>
      <family val="1"/>
    </font>
    <font>
      <sz val="8"/>
      <name val="Times New Roman"/>
      <family val="2"/>
    </font>
    <font>
      <sz val="12"/>
      <name val="Times New Roman"/>
      <family val="1"/>
    </font>
    <font>
      <sz val="8"/>
      <name val="Tahoma"/>
      <family val="2"/>
    </font>
    <font>
      <sz val="10"/>
      <name val="Times New Roman"/>
      <family val="1"/>
    </font>
    <font>
      <sz val="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9"/>
      <color indexed="63"/>
      <name val="Times New Roman"/>
      <family val="1"/>
    </font>
    <font>
      <sz val="8"/>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imes New Roman"/>
      <family val="1"/>
    </font>
    <font>
      <sz val="8"/>
      <color rgb="FF000000"/>
      <name val="Times New Roman"/>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F5F5F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D0D7E5"/>
      </left>
      <right style="thin">
        <color rgb="FFD0D7E5"/>
      </right>
      <top style="thin">
        <color rgb="FFD0D7E5"/>
      </top>
      <bottom style="thin">
        <color rgb="FFD0D7E5"/>
      </bottom>
    </border>
    <border>
      <left style="hair">
        <color theme="6" tint="0.5999600291252136"/>
      </left>
      <right style="hair">
        <color theme="6" tint="0.5999600291252136"/>
      </right>
      <top/>
      <bottom/>
    </border>
    <border>
      <left style="hair">
        <color theme="6" tint="0.5999600291252136"/>
      </left>
      <right/>
      <top style="thin"/>
      <bottom/>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5">
    <xf numFmtId="0" fontId="0" fillId="0" borderId="0" xfId="0" applyAlignment="1">
      <alignment vertical="center"/>
    </xf>
    <xf numFmtId="0" fontId="2" fillId="33" borderId="0" xfId="0" applyNumberFormat="1" applyFont="1" applyFill="1" applyAlignment="1">
      <alignment horizontal="center" wrapText="1"/>
    </xf>
    <xf numFmtId="0" fontId="3" fillId="0" borderId="0" xfId="0" applyFont="1" applyAlignment="1">
      <alignment vertical="center"/>
    </xf>
    <xf numFmtId="0" fontId="3" fillId="0" borderId="0" xfId="0" applyFont="1" applyAlignment="1">
      <alignment vertical="center"/>
    </xf>
    <xf numFmtId="165" fontId="44" fillId="0" borderId="10" xfId="0" applyNumberFormat="1" applyFont="1" applyFill="1" applyBorder="1" applyAlignment="1" applyProtection="1">
      <alignment horizontal="right" vertical="center" wrapText="1"/>
      <protection/>
    </xf>
    <xf numFmtId="165" fontId="4" fillId="0" borderId="11" xfId="0" applyNumberFormat="1" applyFont="1" applyFill="1" applyBorder="1" applyAlignment="1">
      <alignment vertical="top" wrapText="1"/>
    </xf>
    <xf numFmtId="22" fontId="3" fillId="0" borderId="0" xfId="0" applyNumberFormat="1" applyFont="1" applyAlignment="1">
      <alignment vertical="center"/>
    </xf>
    <xf numFmtId="22" fontId="5" fillId="0" borderId="0" xfId="0" applyNumberFormat="1" applyFont="1" applyAlignment="1">
      <alignment vertical="center"/>
    </xf>
    <xf numFmtId="0" fontId="3" fillId="0" borderId="0" xfId="0" applyFont="1" applyAlignment="1">
      <alignment horizontal="left" vertical="top" wrapText="1" readingOrder="1"/>
    </xf>
    <xf numFmtId="164" fontId="3" fillId="0" borderId="0" xfId="0" applyNumberFormat="1" applyFont="1" applyAlignment="1">
      <alignment vertical="top"/>
    </xf>
    <xf numFmtId="0" fontId="3" fillId="0" borderId="0" xfId="0" applyFont="1" applyAlignment="1">
      <alignment vertical="top"/>
    </xf>
    <xf numFmtId="0" fontId="3" fillId="0" borderId="0" xfId="0" applyNumberFormat="1" applyFont="1" applyAlignment="1">
      <alignment vertical="top"/>
    </xf>
    <xf numFmtId="164" fontId="3" fillId="0" borderId="0" xfId="0" applyNumberFormat="1" applyFont="1" applyAlignment="1">
      <alignment horizontal="right" vertical="top"/>
    </xf>
    <xf numFmtId="3" fontId="3" fillId="0" borderId="0" xfId="0" applyNumberFormat="1" applyFont="1" applyAlignment="1">
      <alignment vertical="top"/>
    </xf>
    <xf numFmtId="3" fontId="3" fillId="0" borderId="12" xfId="0" applyNumberFormat="1" applyFont="1" applyBorder="1" applyAlignment="1">
      <alignment vertical="top"/>
    </xf>
    <xf numFmtId="22" fontId="4" fillId="0" borderId="0" xfId="0" applyNumberFormat="1" applyFont="1" applyAlignment="1">
      <alignment horizontal="left" wrapText="1"/>
    </xf>
    <xf numFmtId="0" fontId="4" fillId="0" borderId="0" xfId="0" applyNumberFormat="1" applyFont="1" applyAlignment="1">
      <alignment horizontal="left" wrapText="1"/>
    </xf>
    <xf numFmtId="0" fontId="4" fillId="0" borderId="0" xfId="0" applyFont="1" applyAlignment="1">
      <alignment horizontal="left" wrapText="1"/>
    </xf>
    <xf numFmtId="0" fontId="3" fillId="0" borderId="0" xfId="0" applyFont="1" applyAlignment="1">
      <alignment/>
    </xf>
    <xf numFmtId="0" fontId="4" fillId="0" borderId="0" xfId="0" applyFont="1" applyAlignment="1">
      <alignment wrapText="1"/>
    </xf>
    <xf numFmtId="3" fontId="8" fillId="0" borderId="0" xfId="0" applyNumberFormat="1" applyFont="1" applyAlignment="1">
      <alignment horizontal="right" vertical="center" wrapText="1"/>
    </xf>
    <xf numFmtId="0" fontId="8" fillId="0" borderId="0" xfId="0" applyFont="1" applyAlignment="1">
      <alignment vertical="center" wrapText="1"/>
    </xf>
    <xf numFmtId="0" fontId="7" fillId="0" borderId="0" xfId="0" applyFont="1" applyAlignment="1">
      <alignment vertical="center" wrapText="1"/>
    </xf>
    <xf numFmtId="3" fontId="7" fillId="0" borderId="0" xfId="0" applyNumberFormat="1" applyFont="1" applyAlignment="1">
      <alignment vertical="center" wrapText="1"/>
    </xf>
    <xf numFmtId="0" fontId="8" fillId="0" borderId="0" xfId="0" applyFont="1" applyAlignment="1">
      <alignment horizontal="right" vertical="center" wrapText="1"/>
    </xf>
    <xf numFmtId="3" fontId="8" fillId="34" borderId="0" xfId="0" applyNumberFormat="1" applyFont="1" applyFill="1" applyAlignment="1">
      <alignment horizontal="right" vertical="center" wrapText="1"/>
    </xf>
    <xf numFmtId="0" fontId="8" fillId="34" borderId="0" xfId="0" applyFont="1" applyFill="1" applyAlignment="1">
      <alignment horizontal="right" vertical="center" wrapText="1"/>
    </xf>
    <xf numFmtId="3" fontId="3" fillId="0" borderId="0" xfId="0" applyNumberFormat="1" applyFont="1" applyFill="1" applyAlignment="1">
      <alignment vertical="top"/>
    </xf>
    <xf numFmtId="0" fontId="9" fillId="0" borderId="0" xfId="0" applyFont="1" applyAlignment="1">
      <alignment vertical="center"/>
    </xf>
    <xf numFmtId="0" fontId="3" fillId="0" borderId="0" xfId="0" applyFont="1" applyFill="1" applyAlignment="1">
      <alignment horizontal="left" vertical="top" wrapText="1" readingOrder="1"/>
    </xf>
    <xf numFmtId="3" fontId="45" fillId="0" borderId="0" xfId="0" applyNumberFormat="1" applyFont="1" applyFill="1" applyAlignment="1">
      <alignment vertical="top" wrapText="1"/>
    </xf>
    <xf numFmtId="0" fontId="45" fillId="0" borderId="0" xfId="0" applyFont="1" applyFill="1" applyAlignment="1">
      <alignment vertical="top" wrapText="1"/>
    </xf>
    <xf numFmtId="22" fontId="45" fillId="0" borderId="0" xfId="0" applyNumberFormat="1" applyFont="1" applyFill="1" applyAlignment="1">
      <alignment vertical="top" wrapText="1"/>
    </xf>
    <xf numFmtId="170" fontId="45" fillId="0" borderId="0" xfId="0" applyNumberFormat="1" applyFont="1" applyFill="1" applyAlignment="1">
      <alignment vertical="top" wrapText="1"/>
    </xf>
    <xf numFmtId="9" fontId="3" fillId="0" borderId="0" xfId="0" applyNumberFormat="1" applyFont="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M21"/>
  <sheetViews>
    <sheetView tabSelected="1" zoomScale="90" zoomScaleNormal="90" zoomScalePageLayoutView="0" workbookViewId="0" topLeftCell="B13">
      <selection activeCell="G22" sqref="G22"/>
    </sheetView>
  </sheetViews>
  <sheetFormatPr defaultColWidth="17.140625" defaultRowHeight="12.75"/>
  <cols>
    <col min="1" max="1" width="14.8515625" style="2" customWidth="1"/>
    <col min="2" max="2" width="19.00390625" style="2" customWidth="1"/>
    <col min="3" max="3" width="12.57421875" style="2" customWidth="1"/>
    <col min="4" max="4" width="9.57421875" style="2" customWidth="1"/>
    <col min="5" max="5" width="9.140625" style="2" customWidth="1"/>
    <col min="6" max="6" width="9.28125" style="2" customWidth="1"/>
    <col min="7" max="8" width="9.8515625" style="2" customWidth="1"/>
    <col min="9" max="9" width="16.57421875" style="2" customWidth="1"/>
    <col min="10" max="10" width="10.28125" style="2" customWidth="1"/>
    <col min="11" max="11" width="11.421875" style="2" customWidth="1"/>
    <col min="12" max="12" width="89.8515625" style="2" customWidth="1"/>
    <col min="13" max="24" width="17.140625" style="2" customWidth="1"/>
    <col min="25" max="16384" width="17.140625" style="2" customWidth="1"/>
  </cols>
  <sheetData>
    <row r="1" ht="15.75">
      <c r="A1" s="7" t="s">
        <v>13</v>
      </c>
    </row>
    <row r="2" ht="15.75">
      <c r="A2" s="7"/>
    </row>
    <row r="3" spans="1:12" s="18" customFormat="1" ht="123.75">
      <c r="A3" s="15"/>
      <c r="B3" s="16"/>
      <c r="C3" s="17"/>
      <c r="D3" s="17" t="s">
        <v>14</v>
      </c>
      <c r="E3" s="17" t="s">
        <v>15</v>
      </c>
      <c r="F3" s="17" t="s">
        <v>16</v>
      </c>
      <c r="G3" s="17" t="s">
        <v>17</v>
      </c>
      <c r="H3" s="17" t="s">
        <v>18</v>
      </c>
      <c r="I3" s="17" t="s">
        <v>19</v>
      </c>
      <c r="J3" s="17" t="s">
        <v>20</v>
      </c>
      <c r="K3" s="17" t="s">
        <v>21</v>
      </c>
      <c r="L3" s="19"/>
    </row>
    <row r="4" spans="1:11" ht="12">
      <c r="A4" s="6"/>
      <c r="D4" s="2">
        <v>20</v>
      </c>
      <c r="E4" s="2">
        <v>30</v>
      </c>
      <c r="F4" s="2">
        <v>200</v>
      </c>
      <c r="G4" s="2">
        <v>300</v>
      </c>
      <c r="H4" s="2">
        <v>60</v>
      </c>
      <c r="I4" s="2">
        <v>500</v>
      </c>
      <c r="J4" s="2">
        <v>30</v>
      </c>
      <c r="K4" s="2">
        <v>4000000</v>
      </c>
    </row>
    <row r="5" spans="1:12" s="3" customFormat="1" ht="60">
      <c r="A5" s="1" t="s">
        <v>3</v>
      </c>
      <c r="B5" s="1" t="s">
        <v>2</v>
      </c>
      <c r="C5" s="1" t="s">
        <v>1</v>
      </c>
      <c r="D5" s="1" t="s">
        <v>5</v>
      </c>
      <c r="E5" s="1" t="s">
        <v>6</v>
      </c>
      <c r="F5" s="1" t="s">
        <v>7</v>
      </c>
      <c r="G5" s="1" t="s">
        <v>8</v>
      </c>
      <c r="H5" s="1" t="s">
        <v>9</v>
      </c>
      <c r="I5" s="1" t="s">
        <v>10</v>
      </c>
      <c r="J5" s="1" t="s">
        <v>11</v>
      </c>
      <c r="K5" s="1" t="s">
        <v>12</v>
      </c>
      <c r="L5" s="1" t="s">
        <v>0</v>
      </c>
    </row>
    <row r="6" spans="1:13" ht="45">
      <c r="A6" s="33">
        <v>41774.46771990741</v>
      </c>
      <c r="B6" s="32" t="s">
        <v>28</v>
      </c>
      <c r="C6" s="5">
        <v>40908</v>
      </c>
      <c r="D6" s="30"/>
      <c r="E6" s="30"/>
      <c r="F6" s="30"/>
      <c r="G6" s="30"/>
      <c r="H6" s="30"/>
      <c r="I6" s="30"/>
      <c r="J6" s="30"/>
      <c r="K6" s="30">
        <v>1879</v>
      </c>
      <c r="L6" s="31" t="s">
        <v>29</v>
      </c>
      <c r="M6" s="6"/>
    </row>
    <row r="7" spans="1:13" ht="22.5">
      <c r="A7" s="33"/>
      <c r="B7" s="32"/>
      <c r="C7" s="5">
        <v>40999</v>
      </c>
      <c r="D7" s="30"/>
      <c r="E7" s="30"/>
      <c r="F7" s="30"/>
      <c r="G7" s="30"/>
      <c r="H7" s="30"/>
      <c r="I7" s="30"/>
      <c r="J7" s="30"/>
      <c r="K7" s="30">
        <v>136</v>
      </c>
      <c r="L7" s="31" t="s">
        <v>30</v>
      </c>
      <c r="M7" s="6"/>
    </row>
    <row r="8" spans="1:13" ht="22.5">
      <c r="A8" s="33"/>
      <c r="B8" s="32"/>
      <c r="C8" s="5">
        <v>41090</v>
      </c>
      <c r="D8" s="30"/>
      <c r="E8" s="30"/>
      <c r="F8" s="30"/>
      <c r="G8" s="30"/>
      <c r="H8" s="30">
        <v>53</v>
      </c>
      <c r="I8" s="30"/>
      <c r="J8" s="30"/>
      <c r="K8" s="30"/>
      <c r="L8" s="31" t="s">
        <v>31</v>
      </c>
      <c r="M8" s="6"/>
    </row>
    <row r="9" spans="1:13" ht="12">
      <c r="A9" s="33"/>
      <c r="B9" s="32"/>
      <c r="C9" s="5">
        <v>41182</v>
      </c>
      <c r="D9" s="30"/>
      <c r="E9" s="30"/>
      <c r="F9" s="30"/>
      <c r="G9" s="30"/>
      <c r="H9" s="30"/>
      <c r="I9" s="30"/>
      <c r="J9" s="30"/>
      <c r="K9" s="30"/>
      <c r="L9" s="31" t="s">
        <v>32</v>
      </c>
      <c r="M9" s="6"/>
    </row>
    <row r="10" spans="1:12" ht="118.5" customHeight="1">
      <c r="A10" s="9">
        <v>41774.453055555554</v>
      </c>
      <c r="B10" s="10" t="s">
        <v>22</v>
      </c>
      <c r="C10" s="5">
        <v>41274</v>
      </c>
      <c r="D10" s="13">
        <v>16</v>
      </c>
      <c r="E10" s="13"/>
      <c r="F10" s="13">
        <v>120</v>
      </c>
      <c r="G10" s="13"/>
      <c r="H10" s="27">
        <v>19</v>
      </c>
      <c r="I10" s="27">
        <v>50</v>
      </c>
      <c r="J10" s="13"/>
      <c r="K10" s="13">
        <v>1727</v>
      </c>
      <c r="L10" s="8" t="s">
        <v>36</v>
      </c>
    </row>
    <row r="11" spans="1:12" ht="108">
      <c r="A11" s="9">
        <v>41774.44826388889</v>
      </c>
      <c r="B11" s="10" t="s">
        <v>22</v>
      </c>
      <c r="C11" s="5">
        <v>41364</v>
      </c>
      <c r="D11" s="13"/>
      <c r="E11" s="13"/>
      <c r="F11" s="13"/>
      <c r="G11" s="13"/>
      <c r="H11" s="27">
        <v>30</v>
      </c>
      <c r="I11" s="27">
        <v>90</v>
      </c>
      <c r="J11" s="27"/>
      <c r="K11" s="27">
        <v>9209</v>
      </c>
      <c r="L11" s="29" t="s">
        <v>33</v>
      </c>
    </row>
    <row r="12" spans="1:12" ht="168">
      <c r="A12" s="9" t="s">
        <v>25</v>
      </c>
      <c r="B12" s="10" t="s">
        <v>22</v>
      </c>
      <c r="C12" s="5">
        <v>41455</v>
      </c>
      <c r="D12" s="13"/>
      <c r="E12" s="13"/>
      <c r="F12" s="13"/>
      <c r="G12" s="13"/>
      <c r="H12" s="27">
        <v>25</v>
      </c>
      <c r="I12" s="27">
        <v>4</v>
      </c>
      <c r="J12" s="13"/>
      <c r="K12" s="13">
        <v>7888</v>
      </c>
      <c r="L12" s="8" t="s">
        <v>34</v>
      </c>
    </row>
    <row r="13" spans="1:12" ht="96">
      <c r="A13" s="9">
        <v>41775.32690972222</v>
      </c>
      <c r="B13" s="10" t="s">
        <v>22</v>
      </c>
      <c r="C13" s="5">
        <v>41547</v>
      </c>
      <c r="D13" s="13"/>
      <c r="E13" s="13"/>
      <c r="F13" s="13"/>
      <c r="G13" s="13"/>
      <c r="H13" s="27">
        <v>30</v>
      </c>
      <c r="I13" s="27">
        <v>3</v>
      </c>
      <c r="J13" s="27"/>
      <c r="K13" s="27">
        <v>1453</v>
      </c>
      <c r="L13" s="29" t="s">
        <v>35</v>
      </c>
    </row>
    <row r="14" spans="1:12" ht="60">
      <c r="A14" s="9">
        <v>41774.43717592592</v>
      </c>
      <c r="B14" s="10" t="s">
        <v>22</v>
      </c>
      <c r="C14" s="5">
        <v>41639</v>
      </c>
      <c r="D14" s="13"/>
      <c r="E14" s="13">
        <v>21</v>
      </c>
      <c r="F14" s="13"/>
      <c r="G14" s="13">
        <v>125</v>
      </c>
      <c r="H14" s="27"/>
      <c r="I14" s="27">
        <v>2</v>
      </c>
      <c r="J14" s="27"/>
      <c r="K14" s="27">
        <v>400</v>
      </c>
      <c r="L14" s="29" t="s">
        <v>27</v>
      </c>
    </row>
    <row r="15" spans="1:12" ht="36">
      <c r="A15" s="9">
        <v>41760.64262731482</v>
      </c>
      <c r="B15" s="11" t="s">
        <v>22</v>
      </c>
      <c r="C15" s="5">
        <v>41729</v>
      </c>
      <c r="D15" s="13"/>
      <c r="E15" s="13"/>
      <c r="F15" s="13"/>
      <c r="G15" s="13"/>
      <c r="H15" s="13"/>
      <c r="I15" s="13"/>
      <c r="J15" s="13"/>
      <c r="K15" s="13"/>
      <c r="L15" s="8" t="s">
        <v>26</v>
      </c>
    </row>
    <row r="16" spans="1:12" ht="12">
      <c r="A16" s="9">
        <v>41843.70179398148</v>
      </c>
      <c r="B16" s="10" t="s">
        <v>22</v>
      </c>
      <c r="C16" s="5">
        <v>41820</v>
      </c>
      <c r="D16" s="13"/>
      <c r="E16" s="13"/>
      <c r="F16" s="13"/>
      <c r="G16" s="13"/>
      <c r="H16" s="13"/>
      <c r="I16" s="13"/>
      <c r="J16" s="13"/>
      <c r="K16" s="13"/>
      <c r="L16" s="8" t="s">
        <v>37</v>
      </c>
    </row>
    <row r="17" spans="1:12" ht="12">
      <c r="A17" s="9"/>
      <c r="B17" s="10"/>
      <c r="C17" s="5"/>
      <c r="D17" s="13"/>
      <c r="E17" s="13"/>
      <c r="F17" s="13"/>
      <c r="G17" s="13"/>
      <c r="H17" s="13"/>
      <c r="I17" s="13"/>
      <c r="J17" s="13"/>
      <c r="K17" s="13"/>
      <c r="L17" s="8"/>
    </row>
    <row r="18" spans="1:13" ht="12">
      <c r="A18" s="9">
        <v>41304.671793981484</v>
      </c>
      <c r="B18" s="10"/>
      <c r="C18" s="5"/>
      <c r="D18" s="13"/>
      <c r="E18" s="13"/>
      <c r="F18" s="13"/>
      <c r="G18" s="13"/>
      <c r="H18" s="13"/>
      <c r="I18" s="13"/>
      <c r="J18" s="13"/>
      <c r="K18" s="13"/>
      <c r="L18" s="8"/>
      <c r="M18" s="2">
        <f>8939+270</f>
        <v>9209</v>
      </c>
    </row>
    <row r="19" spans="1:12" ht="12">
      <c r="A19" s="12" t="s">
        <v>4</v>
      </c>
      <c r="B19" s="10"/>
      <c r="C19" s="5"/>
      <c r="D19" s="14">
        <f aca="true" t="shared" si="0" ref="D19:K19">SUM(D6:D18)</f>
        <v>16</v>
      </c>
      <c r="E19" s="14">
        <f t="shared" si="0"/>
        <v>21</v>
      </c>
      <c r="F19" s="14">
        <f t="shared" si="0"/>
        <v>120</v>
      </c>
      <c r="G19" s="14">
        <f t="shared" si="0"/>
        <v>125</v>
      </c>
      <c r="H19" s="14">
        <f t="shared" si="0"/>
        <v>157</v>
      </c>
      <c r="I19" s="14">
        <f t="shared" si="0"/>
        <v>149</v>
      </c>
      <c r="J19" s="14">
        <f t="shared" si="0"/>
        <v>0</v>
      </c>
      <c r="K19" s="14">
        <f t="shared" si="0"/>
        <v>22692</v>
      </c>
      <c r="L19" s="8"/>
    </row>
    <row r="20" spans="1:12" ht="12">
      <c r="A20" s="10"/>
      <c r="B20" s="10"/>
      <c r="C20" s="5"/>
      <c r="D20" s="34">
        <f>D19/D4</f>
        <v>0.8</v>
      </c>
      <c r="E20" s="34">
        <f aca="true" t="shared" si="1" ref="E20:K20">E19/E4</f>
        <v>0.7</v>
      </c>
      <c r="F20" s="34">
        <f t="shared" si="1"/>
        <v>0.6</v>
      </c>
      <c r="G20" s="34">
        <f t="shared" si="1"/>
        <v>0.4166666666666667</v>
      </c>
      <c r="H20" s="34">
        <f t="shared" si="1"/>
        <v>2.6166666666666667</v>
      </c>
      <c r="I20" s="34">
        <f t="shared" si="1"/>
        <v>0.298</v>
      </c>
      <c r="J20" s="34">
        <f t="shared" si="1"/>
        <v>0</v>
      </c>
      <c r="K20" s="34">
        <f t="shared" si="1"/>
        <v>0.005673</v>
      </c>
      <c r="L20" s="8"/>
    </row>
    <row r="21" spans="1:12" ht="12">
      <c r="A21" s="10"/>
      <c r="B21" s="10"/>
      <c r="C21" s="5"/>
      <c r="D21" s="10"/>
      <c r="E21" s="10"/>
      <c r="F21" s="10"/>
      <c r="G21" s="10"/>
      <c r="H21" s="10"/>
      <c r="I21" s="10"/>
      <c r="J21" s="10"/>
      <c r="K21" s="10"/>
      <c r="L21" s="8"/>
    </row>
  </sheetData>
  <sheetProtection/>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A41"/>
  <sheetViews>
    <sheetView zoomScalePageLayoutView="0" workbookViewId="0" topLeftCell="A1">
      <selection activeCell="C21" sqref="C21"/>
    </sheetView>
  </sheetViews>
  <sheetFormatPr defaultColWidth="9.140625" defaultRowHeight="12.75"/>
  <cols>
    <col min="1" max="1" width="9.140625" style="0" customWidth="1"/>
  </cols>
  <sheetData>
    <row r="1" ht="12.75">
      <c r="A1" s="4">
        <v>39813</v>
      </c>
    </row>
    <row r="2" ht="12.75">
      <c r="A2" s="4">
        <v>39903</v>
      </c>
    </row>
    <row r="3" ht="12.75">
      <c r="A3" s="4">
        <v>39994</v>
      </c>
    </row>
    <row r="4" ht="12.75">
      <c r="A4" s="4">
        <v>40086</v>
      </c>
    </row>
    <row r="5" ht="12.75">
      <c r="A5" s="4">
        <v>40178</v>
      </c>
    </row>
    <row r="6" ht="12.75">
      <c r="A6" s="4">
        <v>40268</v>
      </c>
    </row>
    <row r="7" ht="12.75">
      <c r="A7" s="4">
        <v>40359</v>
      </c>
    </row>
    <row r="8" ht="12.75">
      <c r="A8" s="4">
        <v>40451</v>
      </c>
    </row>
    <row r="9" ht="12.75">
      <c r="A9" s="4">
        <v>40543</v>
      </c>
    </row>
    <row r="10" ht="12.75">
      <c r="A10" s="4">
        <v>40633</v>
      </c>
    </row>
    <row r="11" ht="12.75">
      <c r="A11" s="4">
        <v>40724</v>
      </c>
    </row>
    <row r="12" ht="12.75">
      <c r="A12" s="4">
        <v>40816</v>
      </c>
    </row>
    <row r="13" ht="12.75">
      <c r="A13" s="4">
        <v>40908</v>
      </c>
    </row>
    <row r="14" ht="12.75">
      <c r="A14" s="4">
        <v>40999</v>
      </c>
    </row>
    <row r="15" ht="12.75">
      <c r="A15" s="4">
        <v>41090</v>
      </c>
    </row>
    <row r="16" ht="12.75">
      <c r="A16" s="4">
        <v>41182</v>
      </c>
    </row>
    <row r="17" ht="12.75">
      <c r="A17" s="4">
        <v>41274</v>
      </c>
    </row>
    <row r="18" ht="12.75">
      <c r="A18" s="4">
        <v>41364</v>
      </c>
    </row>
    <row r="19" ht="12.75">
      <c r="A19" s="4">
        <v>41455</v>
      </c>
    </row>
    <row r="20" ht="12.75">
      <c r="A20" s="4">
        <v>41547</v>
      </c>
    </row>
    <row r="21" ht="12.75">
      <c r="A21" s="4">
        <v>41639</v>
      </c>
    </row>
    <row r="22" ht="12.75">
      <c r="A22" s="4">
        <v>41729</v>
      </c>
    </row>
    <row r="23" ht="12.75">
      <c r="A23" s="4">
        <v>41820</v>
      </c>
    </row>
    <row r="24" ht="12.75">
      <c r="A24" s="4">
        <v>41912</v>
      </c>
    </row>
    <row r="25" ht="12.75">
      <c r="A25" s="4">
        <v>42004</v>
      </c>
    </row>
    <row r="26" ht="12.75">
      <c r="A26" s="4">
        <v>42094</v>
      </c>
    </row>
    <row r="27" ht="12.75">
      <c r="A27" s="4">
        <v>42185</v>
      </c>
    </row>
    <row r="28" ht="12.75">
      <c r="A28" s="4">
        <v>42277</v>
      </c>
    </row>
    <row r="29" ht="12.75">
      <c r="A29" s="4">
        <v>42369</v>
      </c>
    </row>
    <row r="30" ht="12.75">
      <c r="A30" s="4">
        <v>42460</v>
      </c>
    </row>
    <row r="31" ht="12.75">
      <c r="A31" s="4">
        <v>42551</v>
      </c>
    </row>
    <row r="32" ht="12.75">
      <c r="A32" s="4">
        <v>42643</v>
      </c>
    </row>
    <row r="33" ht="12.75">
      <c r="A33" s="4">
        <v>42735</v>
      </c>
    </row>
    <row r="34" ht="12.75">
      <c r="A34" s="4">
        <v>42825</v>
      </c>
    </row>
    <row r="35" ht="12.75">
      <c r="A35" s="4">
        <v>42916</v>
      </c>
    </row>
    <row r="36" ht="12.75">
      <c r="A36" s="4">
        <v>43008</v>
      </c>
    </row>
    <row r="37" ht="12.75">
      <c r="A37" s="4">
        <v>43100</v>
      </c>
    </row>
    <row r="38" ht="12.75">
      <c r="A38" s="4">
        <v>43190</v>
      </c>
    </row>
    <row r="39" ht="12.75">
      <c r="A39" s="4">
        <v>43281</v>
      </c>
    </row>
    <row r="40" ht="12.75">
      <c r="A40" s="4">
        <v>43373</v>
      </c>
    </row>
    <row r="41" ht="12.75">
      <c r="A41" s="4">
        <v>43465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18"/>
  <sheetViews>
    <sheetView zoomScalePageLayoutView="0" workbookViewId="0" topLeftCell="A75">
      <selection activeCell="F98" sqref="F98"/>
    </sheetView>
  </sheetViews>
  <sheetFormatPr defaultColWidth="9.140625" defaultRowHeight="12.75"/>
  <cols>
    <col min="1" max="1" width="13.8515625" style="0" customWidth="1"/>
  </cols>
  <sheetData>
    <row r="1" spans="1:2" ht="12.75">
      <c r="A1" s="20">
        <v>5082516</v>
      </c>
      <c r="B1" s="22"/>
    </row>
    <row r="2" spans="1:2" ht="12.75">
      <c r="A2" s="20">
        <v>241834</v>
      </c>
      <c r="B2" s="21" t="s">
        <v>23</v>
      </c>
    </row>
    <row r="3" spans="1:2" ht="12.75">
      <c r="A3" s="20">
        <v>95975</v>
      </c>
      <c r="B3" s="22"/>
    </row>
    <row r="4" spans="1:2" ht="12.75">
      <c r="A4" s="20">
        <v>95368</v>
      </c>
      <c r="B4" s="21" t="s">
        <v>23</v>
      </c>
    </row>
    <row r="5" spans="1:2" ht="12.75">
      <c r="A5" s="20">
        <v>87799</v>
      </c>
      <c r="B5" s="22"/>
    </row>
    <row r="6" spans="1:2" ht="12.75">
      <c r="A6" s="20">
        <v>87770</v>
      </c>
      <c r="B6" s="21" t="s">
        <v>23</v>
      </c>
    </row>
    <row r="7" spans="1:2" ht="12.75">
      <c r="A7" s="20">
        <v>49611</v>
      </c>
      <c r="B7" s="22"/>
    </row>
    <row r="8" spans="1:2" ht="12.75">
      <c r="A8" s="20">
        <v>46607</v>
      </c>
      <c r="B8" s="21" t="s">
        <v>23</v>
      </c>
    </row>
    <row r="9" spans="1:2" ht="12.75">
      <c r="A9" s="20">
        <v>42754</v>
      </c>
      <c r="B9" s="22"/>
    </row>
    <row r="10" spans="1:2" ht="12.75">
      <c r="A10" s="20">
        <v>37414</v>
      </c>
      <c r="B10" s="21" t="s">
        <v>23</v>
      </c>
    </row>
    <row r="11" spans="1:2" ht="12.75">
      <c r="A11" s="20">
        <v>28149</v>
      </c>
      <c r="B11" s="22"/>
    </row>
    <row r="12" spans="1:2" ht="12.75">
      <c r="A12" s="20">
        <v>23209</v>
      </c>
      <c r="B12" s="21" t="s">
        <v>23</v>
      </c>
    </row>
    <row r="13" spans="1:2" ht="12.75">
      <c r="A13" s="20">
        <v>21236</v>
      </c>
      <c r="B13" s="22"/>
    </row>
    <row r="14" spans="1:2" ht="12.75">
      <c r="A14" s="20">
        <v>21144</v>
      </c>
      <c r="B14" s="21" t="s">
        <v>23</v>
      </c>
    </row>
    <row r="15" spans="1:2" ht="12.75">
      <c r="A15" s="20">
        <v>21144</v>
      </c>
      <c r="B15" s="22"/>
    </row>
    <row r="16" spans="1:2" ht="12.75">
      <c r="A16" s="20">
        <v>19201</v>
      </c>
      <c r="B16" s="21" t="s">
        <v>23</v>
      </c>
    </row>
    <row r="17" spans="1:2" ht="12.75">
      <c r="A17" s="20">
        <v>17630</v>
      </c>
      <c r="B17" s="22"/>
    </row>
    <row r="18" spans="1:2" ht="12.75">
      <c r="A18" s="20">
        <v>17500</v>
      </c>
      <c r="B18" s="21" t="s">
        <v>23</v>
      </c>
    </row>
    <row r="19" spans="1:2" ht="12.75">
      <c r="A19" s="20">
        <v>15019</v>
      </c>
      <c r="B19" s="22"/>
    </row>
    <row r="20" spans="1:2" ht="12.75">
      <c r="A20" s="20">
        <v>14820</v>
      </c>
      <c r="B20" s="21" t="s">
        <v>23</v>
      </c>
    </row>
    <row r="21" spans="1:2" ht="12.75">
      <c r="A21" s="20">
        <v>12540</v>
      </c>
      <c r="B21" s="22"/>
    </row>
    <row r="22" spans="1:2" ht="12.75">
      <c r="A22" s="20">
        <v>12058</v>
      </c>
      <c r="B22" s="21" t="s">
        <v>23</v>
      </c>
    </row>
    <row r="23" spans="1:2" ht="12.75">
      <c r="A23" s="20">
        <v>11803</v>
      </c>
      <c r="B23" s="22"/>
    </row>
    <row r="24" spans="1:2" ht="12.75">
      <c r="A24" s="25">
        <v>11803</v>
      </c>
      <c r="B24" s="21" t="s">
        <v>23</v>
      </c>
    </row>
    <row r="25" spans="1:2" ht="12.75">
      <c r="A25" s="25">
        <v>10811</v>
      </c>
      <c r="B25" s="22"/>
    </row>
    <row r="26" spans="1:2" ht="12.75">
      <c r="A26" s="25">
        <v>10316</v>
      </c>
      <c r="B26" s="21" t="s">
        <v>23</v>
      </c>
    </row>
    <row r="27" spans="1:2" ht="12.75">
      <c r="A27" s="25">
        <v>9913</v>
      </c>
      <c r="B27" s="22"/>
    </row>
    <row r="28" spans="1:2" ht="12.75">
      <c r="A28" s="20">
        <v>9913</v>
      </c>
      <c r="B28" s="21" t="s">
        <v>23</v>
      </c>
    </row>
    <row r="29" spans="1:2" ht="12.75">
      <c r="A29" s="20">
        <v>9627</v>
      </c>
      <c r="B29" s="22"/>
    </row>
    <row r="30" spans="1:2" ht="12.75">
      <c r="A30" s="25">
        <v>8960</v>
      </c>
      <c r="B30" s="21" t="s">
        <v>23</v>
      </c>
    </row>
    <row r="31" spans="1:2" ht="12.75">
      <c r="A31" s="25">
        <v>8615</v>
      </c>
      <c r="B31" s="22"/>
    </row>
    <row r="32" spans="1:2" ht="12.75">
      <c r="A32" s="25">
        <v>8593</v>
      </c>
      <c r="B32" s="21" t="s">
        <v>23</v>
      </c>
    </row>
    <row r="33" spans="1:2" ht="12.75">
      <c r="A33" s="20">
        <v>8485</v>
      </c>
      <c r="B33" s="22"/>
    </row>
    <row r="34" spans="1:2" ht="12.75">
      <c r="A34" s="20">
        <v>7544</v>
      </c>
      <c r="B34" s="21" t="s">
        <v>23</v>
      </c>
    </row>
    <row r="35" spans="1:2" ht="12.75">
      <c r="A35" s="20">
        <v>7477</v>
      </c>
      <c r="B35" s="22"/>
    </row>
    <row r="36" spans="1:2" ht="12.75">
      <c r="A36" s="20">
        <v>7465</v>
      </c>
      <c r="B36" s="21" t="s">
        <v>23</v>
      </c>
    </row>
    <row r="37" spans="1:2" ht="12.75">
      <c r="A37" s="20">
        <v>7052</v>
      </c>
      <c r="B37" s="22"/>
    </row>
    <row r="38" spans="1:2" ht="12.75">
      <c r="A38" s="25">
        <v>6905</v>
      </c>
      <c r="B38" s="21" t="s">
        <v>23</v>
      </c>
    </row>
    <row r="39" spans="1:2" ht="12.75">
      <c r="A39" s="25">
        <v>6618</v>
      </c>
      <c r="B39" s="22"/>
    </row>
    <row r="40" spans="1:2" ht="12.75">
      <c r="A40" s="20">
        <v>6390</v>
      </c>
      <c r="B40" s="22"/>
    </row>
    <row r="41" ht="12.75">
      <c r="A41" s="20">
        <v>6047</v>
      </c>
    </row>
    <row r="42" ht="12.75">
      <c r="A42" s="25">
        <v>5816</v>
      </c>
    </row>
    <row r="43" ht="12.75">
      <c r="A43" s="25">
        <v>5773</v>
      </c>
    </row>
    <row r="44" ht="12.75">
      <c r="A44" s="25">
        <v>4627</v>
      </c>
    </row>
    <row r="45" ht="12.75">
      <c r="A45" s="20">
        <v>4154</v>
      </c>
    </row>
    <row r="46" ht="12.75">
      <c r="A46" s="20">
        <v>3914</v>
      </c>
    </row>
    <row r="47" ht="12.75">
      <c r="A47" s="25">
        <v>3914</v>
      </c>
    </row>
    <row r="48" ht="12.75">
      <c r="A48" s="25">
        <v>3832</v>
      </c>
    </row>
    <row r="49" ht="12.75">
      <c r="A49" s="25">
        <v>3651</v>
      </c>
    </row>
    <row r="50" ht="12.75">
      <c r="A50" s="20">
        <v>3624</v>
      </c>
    </row>
    <row r="51" ht="12.75">
      <c r="A51" s="20">
        <v>3368</v>
      </c>
    </row>
    <row r="52" ht="12.75">
      <c r="A52" s="20">
        <v>3108</v>
      </c>
    </row>
    <row r="53" ht="12.75">
      <c r="A53" s="20">
        <v>3108</v>
      </c>
    </row>
    <row r="54" ht="12.75">
      <c r="A54" s="25">
        <v>2795</v>
      </c>
    </row>
    <row r="55" ht="12.75">
      <c r="A55" s="20">
        <v>2602</v>
      </c>
    </row>
    <row r="56" ht="12.75">
      <c r="A56" s="25">
        <v>2578</v>
      </c>
    </row>
    <row r="57" ht="12.75">
      <c r="A57" s="25">
        <v>2450</v>
      </c>
    </row>
    <row r="58" ht="12.75">
      <c r="A58" s="25">
        <v>2420</v>
      </c>
    </row>
    <row r="59" ht="12.75">
      <c r="A59" s="25">
        <v>2298</v>
      </c>
    </row>
    <row r="60" ht="12.75">
      <c r="A60" s="20">
        <v>2276</v>
      </c>
    </row>
    <row r="61" ht="12.75">
      <c r="A61" s="20">
        <v>2269</v>
      </c>
    </row>
    <row r="62" ht="12.75">
      <c r="A62" s="25">
        <v>2090</v>
      </c>
    </row>
    <row r="63" ht="12.75">
      <c r="A63" s="20">
        <v>2004</v>
      </c>
    </row>
    <row r="64" ht="12.75">
      <c r="A64" s="25">
        <v>1912</v>
      </c>
    </row>
    <row r="65" ht="12.75">
      <c r="A65" s="25">
        <v>1695</v>
      </c>
    </row>
    <row r="66" ht="12.75">
      <c r="A66" s="20">
        <v>1578</v>
      </c>
    </row>
    <row r="67" ht="12.75">
      <c r="A67" s="25">
        <v>1336</v>
      </c>
    </row>
    <row r="68" ht="12.75">
      <c r="A68" s="25">
        <v>1269</v>
      </c>
    </row>
    <row r="69" ht="12.75">
      <c r="A69" s="20">
        <v>1074</v>
      </c>
    </row>
    <row r="70" ht="12.75">
      <c r="A70" s="20">
        <v>1018</v>
      </c>
    </row>
    <row r="71" ht="12.75">
      <c r="A71" s="26">
        <v>969</v>
      </c>
    </row>
    <row r="72" ht="12.75">
      <c r="A72" s="24">
        <v>960</v>
      </c>
    </row>
    <row r="73" ht="12.75">
      <c r="A73" s="24">
        <v>759</v>
      </c>
    </row>
    <row r="74" ht="12.75">
      <c r="A74" s="26">
        <v>715</v>
      </c>
    </row>
    <row r="75" ht="12.75">
      <c r="A75" s="24">
        <v>704</v>
      </c>
    </row>
    <row r="76" ht="12.75">
      <c r="A76" s="24">
        <v>694</v>
      </c>
    </row>
    <row r="77" ht="12.75">
      <c r="A77" s="24">
        <v>649</v>
      </c>
    </row>
    <row r="78" ht="12.75">
      <c r="A78" s="26">
        <v>627</v>
      </c>
    </row>
    <row r="79" ht="12.75">
      <c r="A79" s="26">
        <v>614</v>
      </c>
    </row>
    <row r="80" ht="12.75">
      <c r="A80" s="26">
        <v>445</v>
      </c>
    </row>
    <row r="81" ht="12.75">
      <c r="A81" s="24">
        <v>433</v>
      </c>
    </row>
    <row r="82" ht="12.75">
      <c r="A82" s="26">
        <v>426</v>
      </c>
    </row>
    <row r="83" ht="12.75">
      <c r="A83" s="24">
        <v>425</v>
      </c>
    </row>
    <row r="84" ht="12.75">
      <c r="A84" s="24">
        <v>353</v>
      </c>
    </row>
    <row r="85" ht="12.75">
      <c r="A85" s="24">
        <v>338</v>
      </c>
    </row>
    <row r="86" ht="12.75">
      <c r="A86" s="24">
        <v>295</v>
      </c>
    </row>
    <row r="87" ht="12.75">
      <c r="A87" s="24">
        <v>288</v>
      </c>
    </row>
    <row r="88" ht="12.75">
      <c r="A88" s="24">
        <v>269</v>
      </c>
    </row>
    <row r="89" ht="12.75">
      <c r="A89" s="26">
        <v>227</v>
      </c>
    </row>
    <row r="90" ht="12.75">
      <c r="A90" s="26">
        <v>210</v>
      </c>
    </row>
    <row r="91" ht="12.75">
      <c r="A91" s="26">
        <v>181</v>
      </c>
    </row>
    <row r="92" ht="12.75">
      <c r="A92" s="26">
        <v>131</v>
      </c>
    </row>
    <row r="93" ht="12.75">
      <c r="A93" s="24">
        <v>129</v>
      </c>
    </row>
    <row r="94" ht="12.75">
      <c r="A94" s="24">
        <v>121</v>
      </c>
    </row>
    <row r="95" ht="12.75">
      <c r="A95" s="24">
        <v>75</v>
      </c>
    </row>
    <row r="96" ht="12.75">
      <c r="A96" s="26">
        <v>70</v>
      </c>
    </row>
    <row r="97" ht="12.75">
      <c r="A97" s="26">
        <v>39</v>
      </c>
    </row>
    <row r="98" ht="12.75">
      <c r="A98" s="26">
        <v>17</v>
      </c>
    </row>
    <row r="99" ht="12.75">
      <c r="A99" s="23">
        <f>SUM(A1:A98)</f>
        <v>6349351</v>
      </c>
    </row>
    <row r="100" ht="12.75">
      <c r="A100" s="22"/>
    </row>
    <row r="101" ht="12.75">
      <c r="A101" s="22"/>
    </row>
    <row r="102" ht="12.75">
      <c r="A102" s="22"/>
    </row>
    <row r="103" ht="12.75">
      <c r="A103" s="22"/>
    </row>
    <row r="104" ht="12.75">
      <c r="A104" s="22"/>
    </row>
    <row r="105" ht="12.75">
      <c r="A105" s="22"/>
    </row>
    <row r="106" ht="12.75">
      <c r="A106" s="22"/>
    </row>
    <row r="107" ht="12.75">
      <c r="A107" s="22"/>
    </row>
    <row r="108" ht="12.75">
      <c r="A108" s="22"/>
    </row>
    <row r="109" ht="12.75">
      <c r="A109" s="22"/>
    </row>
    <row r="110" ht="12.75">
      <c r="A110" s="22"/>
    </row>
    <row r="111" ht="12.75">
      <c r="A111" s="22"/>
    </row>
    <row r="112" ht="12.75">
      <c r="A112" s="22"/>
    </row>
    <row r="113" ht="12.75">
      <c r="A113" s="22"/>
    </row>
    <row r="114" ht="12.75">
      <c r="A114" s="22"/>
    </row>
    <row r="115" ht="12.75">
      <c r="A115" s="22"/>
    </row>
    <row r="116" ht="12.75">
      <c r="A116" s="22"/>
    </row>
    <row r="117" ht="12.75">
      <c r="A117" s="22"/>
    </row>
    <row r="118" ht="12.75">
      <c r="A118" s="23"/>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1"/>
  <sheetViews>
    <sheetView zoomScalePageLayoutView="0" workbookViewId="0" topLeftCell="A1">
      <selection activeCell="B26" sqref="B26"/>
    </sheetView>
  </sheetViews>
  <sheetFormatPr defaultColWidth="9.140625" defaultRowHeight="12.75"/>
  <sheetData>
    <row r="1" ht="12.75">
      <c r="A1" t="s">
        <v>24</v>
      </c>
    </row>
    <row r="2" ht="12.75">
      <c r="A2">
        <v>405</v>
      </c>
    </row>
    <row r="3" ht="12.75">
      <c r="A3">
        <v>1450</v>
      </c>
    </row>
    <row r="4" ht="12.75">
      <c r="A4">
        <v>588</v>
      </c>
    </row>
    <row r="5" ht="12.75">
      <c r="A5">
        <v>405</v>
      </c>
    </row>
    <row r="6" ht="12.75">
      <c r="A6">
        <v>352</v>
      </c>
    </row>
    <row r="7" ht="12.75">
      <c r="A7">
        <v>123</v>
      </c>
    </row>
    <row r="8" ht="12.75">
      <c r="A8">
        <v>452</v>
      </c>
    </row>
    <row r="9" ht="12.75">
      <c r="A9">
        <v>784</v>
      </c>
    </row>
    <row r="10" ht="12.75">
      <c r="A10">
        <v>442</v>
      </c>
    </row>
    <row r="11" ht="12.75">
      <c r="A11">
        <v>405</v>
      </c>
    </row>
    <row r="12" ht="12.75">
      <c r="A12">
        <v>110</v>
      </c>
    </row>
    <row r="13" ht="12.75">
      <c r="A13">
        <v>80</v>
      </c>
    </row>
    <row r="14" ht="12.75">
      <c r="A14">
        <v>84</v>
      </c>
    </row>
    <row r="15" ht="12.75">
      <c r="A15">
        <v>492</v>
      </c>
    </row>
    <row r="16" ht="12.75">
      <c r="A16">
        <v>504</v>
      </c>
    </row>
    <row r="17" ht="12.75">
      <c r="A17">
        <v>667</v>
      </c>
    </row>
    <row r="18" ht="12.75">
      <c r="A18">
        <v>500</v>
      </c>
    </row>
    <row r="19" ht="12.75">
      <c r="A19">
        <v>541</v>
      </c>
    </row>
    <row r="20" ht="12.75">
      <c r="A20">
        <v>555</v>
      </c>
    </row>
    <row r="21" ht="12.75">
      <c r="A21" s="28">
        <f>SUM(A2:A20)</f>
        <v>8939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Brotherton</dc:creator>
  <cp:keywords/>
  <dc:description/>
  <cp:lastModifiedBy>Brad Hess</cp:lastModifiedBy>
  <dcterms:created xsi:type="dcterms:W3CDTF">2011-10-26T14:20:02Z</dcterms:created>
  <dcterms:modified xsi:type="dcterms:W3CDTF">2014-09-16T15:45:42Z</dcterms:modified>
  <cp:category/>
  <cp:version/>
  <cp:contentType/>
  <cp:contentStatus/>
</cp:coreProperties>
</file>